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firstSheet="2" activeTab="2"/>
  </bookViews>
  <sheets>
    <sheet name="01.07.2009" sheetId="1" r:id="rId1"/>
    <sheet name="01.10.2009" sheetId="2" r:id="rId2"/>
    <sheet name="01.01.2014" sheetId="3" r:id="rId3"/>
  </sheets>
  <definedNames/>
  <calcPr fullCalcOnLoad="1"/>
</workbook>
</file>

<file path=xl/sharedStrings.xml><?xml version="1.0" encoding="utf-8"?>
<sst xmlns="http://schemas.openxmlformats.org/spreadsheetml/2006/main" count="568" uniqueCount="106">
  <si>
    <t>СВОДНЫЙ РЕЕСТР</t>
  </si>
  <si>
    <t>(в рублях)</t>
  </si>
  <si>
    <t>NN</t>
  </si>
  <si>
    <t>п/п</t>
  </si>
  <si>
    <t xml:space="preserve">Наименования </t>
  </si>
  <si>
    <t>обязательств и</t>
  </si>
  <si>
    <t xml:space="preserve">кредиторской </t>
  </si>
  <si>
    <t xml:space="preserve">задолженности </t>
  </si>
  <si>
    <t>Объемы обязательств и кредиторской задолженности на</t>
  </si>
  <si>
    <t xml:space="preserve">предыдущую отчетную дату            </t>
  </si>
  <si>
    <t>Объемы обязательств и кредиторской задолженности</t>
  </si>
  <si>
    <t xml:space="preserve">на отчетную дату                </t>
  </si>
  <si>
    <t>всего</t>
  </si>
  <si>
    <t>в том</t>
  </si>
  <si>
    <t>числе</t>
  </si>
  <si>
    <t>прос-</t>
  </si>
  <si>
    <t>рочен-</t>
  </si>
  <si>
    <t xml:space="preserve">ной  </t>
  </si>
  <si>
    <t xml:space="preserve">государст- </t>
  </si>
  <si>
    <t xml:space="preserve">венные     </t>
  </si>
  <si>
    <t xml:space="preserve">унитарные  </t>
  </si>
  <si>
    <t>предприятия</t>
  </si>
  <si>
    <t>автономные</t>
  </si>
  <si>
    <t>учреждения</t>
  </si>
  <si>
    <t>иные органи-</t>
  </si>
  <si>
    <t>зации, доля</t>
  </si>
  <si>
    <t xml:space="preserve">Республики </t>
  </si>
  <si>
    <t xml:space="preserve">Бурятия в  </t>
  </si>
  <si>
    <t xml:space="preserve">которых    </t>
  </si>
  <si>
    <t xml:space="preserve">составляет </t>
  </si>
  <si>
    <t>51% и более</t>
  </si>
  <si>
    <t xml:space="preserve">акций      </t>
  </si>
  <si>
    <t xml:space="preserve">(долей)    </t>
  </si>
  <si>
    <t xml:space="preserve">уставного  </t>
  </si>
  <si>
    <t xml:space="preserve">капитала   </t>
  </si>
  <si>
    <t>итого</t>
  </si>
  <si>
    <t xml:space="preserve">1. </t>
  </si>
  <si>
    <t xml:space="preserve">Кредиты по     </t>
  </si>
  <si>
    <t xml:space="preserve">договорам с    </t>
  </si>
  <si>
    <t xml:space="preserve">кредитными     </t>
  </si>
  <si>
    <t xml:space="preserve">организациями, </t>
  </si>
  <si>
    <t xml:space="preserve">всего          </t>
  </si>
  <si>
    <t xml:space="preserve">в том числе:   </t>
  </si>
  <si>
    <t>- краткосрочные</t>
  </si>
  <si>
    <t xml:space="preserve">обязательства  </t>
  </si>
  <si>
    <t xml:space="preserve">- долгосрочные </t>
  </si>
  <si>
    <t xml:space="preserve">2. </t>
  </si>
  <si>
    <t xml:space="preserve">Ценные бумаги  </t>
  </si>
  <si>
    <t xml:space="preserve">(облигации,    </t>
  </si>
  <si>
    <t>векселя), всего</t>
  </si>
  <si>
    <t xml:space="preserve">3. </t>
  </si>
  <si>
    <t xml:space="preserve">Бюджетные      </t>
  </si>
  <si>
    <t xml:space="preserve">кредиты, всего </t>
  </si>
  <si>
    <t xml:space="preserve">4. </t>
  </si>
  <si>
    <t xml:space="preserve">Прочие         </t>
  </si>
  <si>
    <t xml:space="preserve">заимствования, </t>
  </si>
  <si>
    <t xml:space="preserve">Итого объем         </t>
  </si>
  <si>
    <t>обязательств (п. 1 +</t>
  </si>
  <si>
    <t xml:space="preserve">п. 2 + п. 3 + п. 4) </t>
  </si>
  <si>
    <t xml:space="preserve">5. </t>
  </si>
  <si>
    <t xml:space="preserve">Кредиторская   </t>
  </si>
  <si>
    <t xml:space="preserve">задолженность, </t>
  </si>
  <si>
    <t>5.1.</t>
  </si>
  <si>
    <t xml:space="preserve">перед          </t>
  </si>
  <si>
    <t xml:space="preserve">поставщиками и </t>
  </si>
  <si>
    <t xml:space="preserve">подрядчиками   </t>
  </si>
  <si>
    <t>5.2.</t>
  </si>
  <si>
    <t>перед персоналом</t>
  </si>
  <si>
    <t xml:space="preserve">организации    </t>
  </si>
  <si>
    <t>5.3.</t>
  </si>
  <si>
    <t>государственными</t>
  </si>
  <si>
    <t xml:space="preserve">внебюджетными  </t>
  </si>
  <si>
    <t xml:space="preserve">фондами        </t>
  </si>
  <si>
    <t>5.4.</t>
  </si>
  <si>
    <t xml:space="preserve">по налогам и   </t>
  </si>
  <si>
    <t xml:space="preserve">сборам         </t>
  </si>
  <si>
    <t>5.5.</t>
  </si>
  <si>
    <t xml:space="preserve">перед прочими  </t>
  </si>
  <si>
    <t xml:space="preserve">кредиторами    </t>
  </si>
  <si>
    <t xml:space="preserve">6. </t>
  </si>
  <si>
    <t xml:space="preserve">Задолженность  </t>
  </si>
  <si>
    <t xml:space="preserve">участниками    </t>
  </si>
  <si>
    <t xml:space="preserve">(учредителями) </t>
  </si>
  <si>
    <t xml:space="preserve">по выплате     </t>
  </si>
  <si>
    <t xml:space="preserve">доходов        </t>
  </si>
  <si>
    <t xml:space="preserve">кредиторской        </t>
  </si>
  <si>
    <t xml:space="preserve">задолженности       </t>
  </si>
  <si>
    <t xml:space="preserve">(п. 5 + п. 6)       </t>
  </si>
  <si>
    <t xml:space="preserve">Всего объем         </t>
  </si>
  <si>
    <t xml:space="preserve">обязательств и      </t>
  </si>
  <si>
    <t>(п. 1 + п. 2 + п. 3 +</t>
  </si>
  <si>
    <t xml:space="preserve">п. 4 + п. 5 + п. 6) </t>
  </si>
  <si>
    <t>Приложение 3</t>
  </si>
  <si>
    <t xml:space="preserve">ОБЯЗАТЕЛЬСТВ И КРЕДИТОРСКОЙ ЗАДОЛЖЕННОСТИ МУНИЦИПАЛЬНЫХ </t>
  </si>
  <si>
    <t>УНИТАРНЫХ ПРЕДПРИЯТИЙ, МУНИЦИПАЛЬНЫХ АВТОНОМНЫХ УЧРЕЖДЕНИЙ И ИНЫХ</t>
  </si>
  <si>
    <t>ОРГАНИЗАЦИЙ, ДОЛЯ МУНИЦИПАЛЬНОГО ОБРАЗОВАНИЯ "Баунтовский эвенкийский район"  В КОТОРЫХ СОСТАВЛЯЕТ</t>
  </si>
  <si>
    <t xml:space="preserve">51% И БОЛЕЕ АКЦИЙ (ДОЛЕЙ) УСТАВНОГО КАПИТАЛА </t>
  </si>
  <si>
    <t>ПО СОСТОЯНИЮ НА  01 июля  2009  ГОДА</t>
  </si>
  <si>
    <t>Начальник финансового управления</t>
  </si>
  <si>
    <t xml:space="preserve">местной администрации МО </t>
  </si>
  <si>
    <t>"Баунтовский эвенкийский район"</t>
  </si>
  <si>
    <t>В.Х.Бадмаев</t>
  </si>
  <si>
    <t>ПО СОСТОЯНИЮ НА  01 октября  2009  ГОДА</t>
  </si>
  <si>
    <t>Э.А.Ойурский</t>
  </si>
  <si>
    <t xml:space="preserve"> </t>
  </si>
  <si>
    <t>ПО СОСТОЯНИЮ НА  01. 01. 2014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</si>
</sst>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" fontId="1" fillId="0" borderId="15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1" fontId="1" fillId="0" borderId="10" xfId="0" applyNumberFormat="1" applyFont="1" applyBorder="1" applyAlignment="1">
      <alignment vertical="top" wrapText="1"/>
    </xf>
    <xf numFmtId="1" fontId="1" fillId="0" borderId="11" xfId="0" applyNumberFormat="1" applyFont="1" applyBorder="1" applyAlignment="1">
      <alignment vertical="top" wrapText="1"/>
    </xf>
    <xf numFmtId="1" fontId="1" fillId="0" borderId="12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zoomScalePageLayoutView="0" workbookViewId="0" topLeftCell="A6">
      <pane xSplit="2" ySplit="23" topLeftCell="C77" activePane="bottomRight" state="frozen"/>
      <selection pane="topLeft" activeCell="A6" sqref="A6"/>
      <selection pane="topRight" activeCell="C6" sqref="C6"/>
      <selection pane="bottomLeft" activeCell="A29" sqref="A29"/>
      <selection pane="bottomRight" activeCell="A6" sqref="A1:IV16384"/>
    </sheetView>
  </sheetViews>
  <sheetFormatPr defaultColWidth="9.00390625" defaultRowHeight="12.75"/>
  <cols>
    <col min="1" max="1" width="6.125" style="0" customWidth="1"/>
    <col min="2" max="2" width="18.375" style="0" customWidth="1"/>
    <col min="7" max="7" width="8.125" style="0" customWidth="1"/>
    <col min="12" max="12" width="12.375" style="0" customWidth="1"/>
    <col min="13" max="14" width="11.625" style="0" customWidth="1"/>
    <col min="15" max="15" width="10.875" style="0" customWidth="1"/>
    <col min="16" max="16" width="11.00390625" style="0" customWidth="1"/>
    <col min="17" max="17" width="10.125" style="0" customWidth="1"/>
  </cols>
  <sheetData>
    <row r="1" spans="1:17" ht="12.75">
      <c r="A1" s="1"/>
      <c r="Q1" t="s">
        <v>92</v>
      </c>
    </row>
    <row r="2" spans="1:18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2.75">
      <c r="A3" s="29" t="s">
        <v>93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29" t="s">
        <v>94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2.75">
      <c r="A5" s="29" t="s">
        <v>95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2.75">
      <c r="A6" s="29" t="s">
        <v>96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2.75">
      <c r="A7" s="29" t="s">
        <v>97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12.75">
      <c r="A8" s="1"/>
    </row>
    <row r="9" spans="1:18" ht="13.5" thickBot="1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2.75">
      <c r="A10" s="2" t="s">
        <v>2</v>
      </c>
      <c r="B10" s="6" t="s">
        <v>4</v>
      </c>
      <c r="C10" s="14" t="s">
        <v>8</v>
      </c>
      <c r="D10" s="15"/>
      <c r="E10" s="15"/>
      <c r="F10" s="15"/>
      <c r="G10" s="15"/>
      <c r="H10" s="15"/>
      <c r="I10" s="15"/>
      <c r="J10" s="16"/>
      <c r="K10" s="14" t="s">
        <v>10</v>
      </c>
      <c r="L10" s="15"/>
      <c r="M10" s="15"/>
      <c r="N10" s="15"/>
      <c r="O10" s="15"/>
      <c r="P10" s="15"/>
      <c r="Q10" s="15"/>
      <c r="R10" s="16"/>
    </row>
    <row r="11" spans="1:18" ht="12" customHeight="1" thickBot="1">
      <c r="A11" s="3" t="s">
        <v>3</v>
      </c>
      <c r="B11" s="7" t="s">
        <v>5</v>
      </c>
      <c r="C11" s="17" t="s">
        <v>9</v>
      </c>
      <c r="D11" s="18"/>
      <c r="E11" s="18"/>
      <c r="F11" s="18"/>
      <c r="G11" s="18"/>
      <c r="H11" s="18"/>
      <c r="I11" s="18"/>
      <c r="J11" s="19"/>
      <c r="K11" s="17" t="s">
        <v>11</v>
      </c>
      <c r="L11" s="18"/>
      <c r="M11" s="18"/>
      <c r="N11" s="18"/>
      <c r="O11" s="18"/>
      <c r="P11" s="18"/>
      <c r="Q11" s="18"/>
      <c r="R11" s="19"/>
    </row>
    <row r="12" spans="1:18" ht="12" customHeight="1">
      <c r="A12" s="4"/>
      <c r="B12" s="7" t="s">
        <v>6</v>
      </c>
      <c r="C12" s="20" t="s">
        <v>12</v>
      </c>
      <c r="D12" s="6" t="s">
        <v>13</v>
      </c>
      <c r="E12" s="14" t="s">
        <v>18</v>
      </c>
      <c r="F12" s="16"/>
      <c r="G12" s="14" t="s">
        <v>22</v>
      </c>
      <c r="H12" s="16"/>
      <c r="I12" s="14" t="s">
        <v>24</v>
      </c>
      <c r="J12" s="16"/>
      <c r="K12" s="20" t="s">
        <v>12</v>
      </c>
      <c r="L12" s="7" t="s">
        <v>13</v>
      </c>
      <c r="M12" s="14" t="s">
        <v>18</v>
      </c>
      <c r="N12" s="16"/>
      <c r="O12" s="14" t="s">
        <v>22</v>
      </c>
      <c r="P12" s="16"/>
      <c r="Q12" s="14" t="s">
        <v>24</v>
      </c>
      <c r="R12" s="16"/>
    </row>
    <row r="13" spans="1:18" ht="12" customHeight="1">
      <c r="A13" s="4"/>
      <c r="B13" s="7" t="s">
        <v>7</v>
      </c>
      <c r="C13" s="21"/>
      <c r="D13" s="7" t="s">
        <v>14</v>
      </c>
      <c r="E13" s="23" t="s">
        <v>19</v>
      </c>
      <c r="F13" s="24"/>
      <c r="G13" s="23" t="s">
        <v>23</v>
      </c>
      <c r="H13" s="24"/>
      <c r="I13" s="23" t="s">
        <v>25</v>
      </c>
      <c r="J13" s="24"/>
      <c r="K13" s="21"/>
      <c r="L13" s="7" t="s">
        <v>14</v>
      </c>
      <c r="M13" s="23" t="s">
        <v>19</v>
      </c>
      <c r="N13" s="24"/>
      <c r="O13" s="23" t="s">
        <v>23</v>
      </c>
      <c r="P13" s="24"/>
      <c r="Q13" s="23" t="s">
        <v>25</v>
      </c>
      <c r="R13" s="24"/>
    </row>
    <row r="14" spans="1:18" ht="12.75" customHeight="1">
      <c r="A14" s="4"/>
      <c r="B14" s="8"/>
      <c r="C14" s="21"/>
      <c r="D14" s="7" t="s">
        <v>15</v>
      </c>
      <c r="E14" s="23" t="s">
        <v>20</v>
      </c>
      <c r="F14" s="24"/>
      <c r="G14" s="25"/>
      <c r="H14" s="26"/>
      <c r="I14" s="23" t="s">
        <v>26</v>
      </c>
      <c r="J14" s="24"/>
      <c r="K14" s="21"/>
      <c r="L14" s="7" t="s">
        <v>15</v>
      </c>
      <c r="M14" s="23" t="s">
        <v>20</v>
      </c>
      <c r="N14" s="24"/>
      <c r="O14" s="25"/>
      <c r="P14" s="26"/>
      <c r="Q14" s="23" t="s">
        <v>26</v>
      </c>
      <c r="R14" s="24"/>
    </row>
    <row r="15" spans="1:18" ht="12.75" customHeight="1">
      <c r="A15" s="4"/>
      <c r="B15" s="8"/>
      <c r="C15" s="21"/>
      <c r="D15" s="7" t="s">
        <v>16</v>
      </c>
      <c r="E15" s="23" t="s">
        <v>21</v>
      </c>
      <c r="F15" s="24"/>
      <c r="G15" s="25"/>
      <c r="H15" s="26"/>
      <c r="I15" s="23" t="s">
        <v>27</v>
      </c>
      <c r="J15" s="24"/>
      <c r="K15" s="21"/>
      <c r="L15" s="7" t="s">
        <v>16</v>
      </c>
      <c r="M15" s="23" t="s">
        <v>21</v>
      </c>
      <c r="N15" s="24"/>
      <c r="O15" s="25"/>
      <c r="P15" s="26"/>
      <c r="Q15" s="23" t="s">
        <v>27</v>
      </c>
      <c r="R15" s="24"/>
    </row>
    <row r="16" spans="1:18" ht="12.75" customHeight="1">
      <c r="A16" s="4"/>
      <c r="B16" s="8"/>
      <c r="C16" s="21"/>
      <c r="D16" s="7" t="s">
        <v>17</v>
      </c>
      <c r="E16" s="25"/>
      <c r="F16" s="26"/>
      <c r="G16" s="25"/>
      <c r="H16" s="26"/>
      <c r="I16" s="23" t="s">
        <v>28</v>
      </c>
      <c r="J16" s="24"/>
      <c r="K16" s="21"/>
      <c r="L16" s="7" t="s">
        <v>17</v>
      </c>
      <c r="M16" s="25"/>
      <c r="N16" s="26"/>
      <c r="O16" s="25"/>
      <c r="P16" s="26"/>
      <c r="Q16" s="23" t="s">
        <v>28</v>
      </c>
      <c r="R16" s="24"/>
    </row>
    <row r="17" spans="1:18" ht="12.75" customHeight="1">
      <c r="A17" s="4"/>
      <c r="B17" s="8"/>
      <c r="C17" s="21"/>
      <c r="D17" s="8"/>
      <c r="E17" s="25"/>
      <c r="F17" s="26"/>
      <c r="G17" s="25"/>
      <c r="H17" s="26"/>
      <c r="I17" s="23" t="s">
        <v>29</v>
      </c>
      <c r="J17" s="24"/>
      <c r="K17" s="21"/>
      <c r="L17" s="8"/>
      <c r="M17" s="25"/>
      <c r="N17" s="26"/>
      <c r="O17" s="25"/>
      <c r="P17" s="26"/>
      <c r="Q17" s="23" t="s">
        <v>29</v>
      </c>
      <c r="R17" s="24"/>
    </row>
    <row r="18" spans="1:18" ht="12.75" customHeight="1">
      <c r="A18" s="4"/>
      <c r="B18" s="8"/>
      <c r="C18" s="21"/>
      <c r="D18" s="8"/>
      <c r="E18" s="25"/>
      <c r="F18" s="26"/>
      <c r="G18" s="25"/>
      <c r="H18" s="26"/>
      <c r="I18" s="23" t="s">
        <v>30</v>
      </c>
      <c r="J18" s="24"/>
      <c r="K18" s="21"/>
      <c r="L18" s="8"/>
      <c r="M18" s="25"/>
      <c r="N18" s="26"/>
      <c r="O18" s="25"/>
      <c r="P18" s="26"/>
      <c r="Q18" s="23" t="s">
        <v>30</v>
      </c>
      <c r="R18" s="24"/>
    </row>
    <row r="19" spans="1:18" ht="12.75" customHeight="1">
      <c r="A19" s="4"/>
      <c r="B19" s="8"/>
      <c r="C19" s="21"/>
      <c r="D19" s="8"/>
      <c r="E19" s="25"/>
      <c r="F19" s="26"/>
      <c r="G19" s="25"/>
      <c r="H19" s="26"/>
      <c r="I19" s="23" t="s">
        <v>31</v>
      </c>
      <c r="J19" s="24"/>
      <c r="K19" s="21"/>
      <c r="L19" s="8"/>
      <c r="M19" s="25"/>
      <c r="N19" s="26"/>
      <c r="O19" s="25"/>
      <c r="P19" s="26"/>
      <c r="Q19" s="23" t="s">
        <v>31</v>
      </c>
      <c r="R19" s="24"/>
    </row>
    <row r="20" spans="1:18" ht="12.75" customHeight="1">
      <c r="A20" s="4"/>
      <c r="B20" s="8"/>
      <c r="C20" s="21"/>
      <c r="D20" s="8"/>
      <c r="E20" s="25"/>
      <c r="F20" s="26"/>
      <c r="G20" s="25"/>
      <c r="H20" s="26"/>
      <c r="I20" s="23" t="s">
        <v>32</v>
      </c>
      <c r="J20" s="24"/>
      <c r="K20" s="21"/>
      <c r="L20" s="8"/>
      <c r="M20" s="25"/>
      <c r="N20" s="26"/>
      <c r="O20" s="25"/>
      <c r="P20" s="26"/>
      <c r="Q20" s="23" t="s">
        <v>32</v>
      </c>
      <c r="R20" s="24"/>
    </row>
    <row r="21" spans="1:18" ht="12.75" customHeight="1">
      <c r="A21" s="4"/>
      <c r="B21" s="8"/>
      <c r="C21" s="21"/>
      <c r="D21" s="8"/>
      <c r="E21" s="25"/>
      <c r="F21" s="26"/>
      <c r="G21" s="25"/>
      <c r="H21" s="26"/>
      <c r="I21" s="23" t="s">
        <v>33</v>
      </c>
      <c r="J21" s="24"/>
      <c r="K21" s="21"/>
      <c r="L21" s="8"/>
      <c r="M21" s="25"/>
      <c r="N21" s="26"/>
      <c r="O21" s="25"/>
      <c r="P21" s="26"/>
      <c r="Q21" s="23" t="s">
        <v>33</v>
      </c>
      <c r="R21" s="24"/>
    </row>
    <row r="22" spans="1:18" ht="13.5" thickBot="1">
      <c r="A22" s="4"/>
      <c r="B22" s="8"/>
      <c r="C22" s="21"/>
      <c r="D22" s="8"/>
      <c r="E22" s="27"/>
      <c r="F22" s="28"/>
      <c r="G22" s="27"/>
      <c r="H22" s="28"/>
      <c r="I22" s="17" t="s">
        <v>34</v>
      </c>
      <c r="J22" s="19"/>
      <c r="K22" s="21"/>
      <c r="L22" s="8"/>
      <c r="M22" s="27"/>
      <c r="N22" s="28"/>
      <c r="O22" s="27"/>
      <c r="P22" s="28"/>
      <c r="Q22" s="17" t="s">
        <v>34</v>
      </c>
      <c r="R22" s="19"/>
    </row>
    <row r="23" spans="1:18" ht="12.75">
      <c r="A23" s="4"/>
      <c r="B23" s="8"/>
      <c r="C23" s="21"/>
      <c r="D23" s="8"/>
      <c r="E23" s="20" t="s">
        <v>35</v>
      </c>
      <c r="F23" s="6" t="s">
        <v>13</v>
      </c>
      <c r="G23" s="20" t="s">
        <v>35</v>
      </c>
      <c r="H23" s="7" t="s">
        <v>13</v>
      </c>
      <c r="I23" s="20" t="s">
        <v>35</v>
      </c>
      <c r="J23" s="7" t="s">
        <v>13</v>
      </c>
      <c r="K23" s="21"/>
      <c r="L23" s="8"/>
      <c r="M23" s="20" t="s">
        <v>35</v>
      </c>
      <c r="N23" s="6" t="s">
        <v>13</v>
      </c>
      <c r="O23" s="20" t="s">
        <v>35</v>
      </c>
      <c r="P23" s="7" t="s">
        <v>13</v>
      </c>
      <c r="Q23" s="20" t="s">
        <v>12</v>
      </c>
      <c r="R23" s="7" t="s">
        <v>13</v>
      </c>
    </row>
    <row r="24" spans="1:18" ht="12.75">
      <c r="A24" s="4"/>
      <c r="B24" s="8"/>
      <c r="C24" s="21"/>
      <c r="D24" s="8"/>
      <c r="E24" s="21"/>
      <c r="F24" s="7" t="s">
        <v>14</v>
      </c>
      <c r="G24" s="21"/>
      <c r="H24" s="7" t="s">
        <v>14</v>
      </c>
      <c r="I24" s="21"/>
      <c r="J24" s="7" t="s">
        <v>14</v>
      </c>
      <c r="K24" s="21"/>
      <c r="L24" s="8"/>
      <c r="M24" s="21"/>
      <c r="N24" s="7" t="s">
        <v>14</v>
      </c>
      <c r="O24" s="21"/>
      <c r="P24" s="7" t="s">
        <v>14</v>
      </c>
      <c r="Q24" s="21"/>
      <c r="R24" s="7" t="s">
        <v>14</v>
      </c>
    </row>
    <row r="25" spans="1:18" ht="12.75">
      <c r="A25" s="4"/>
      <c r="B25" s="8"/>
      <c r="C25" s="21"/>
      <c r="D25" s="8"/>
      <c r="E25" s="21"/>
      <c r="F25" s="7" t="s">
        <v>15</v>
      </c>
      <c r="G25" s="21"/>
      <c r="H25" s="7" t="s">
        <v>15</v>
      </c>
      <c r="I25" s="21"/>
      <c r="J25" s="7" t="s">
        <v>15</v>
      </c>
      <c r="K25" s="21"/>
      <c r="L25" s="8"/>
      <c r="M25" s="21"/>
      <c r="N25" s="7" t="s">
        <v>15</v>
      </c>
      <c r="O25" s="21"/>
      <c r="P25" s="7" t="s">
        <v>15</v>
      </c>
      <c r="Q25" s="21"/>
      <c r="R25" s="7" t="s">
        <v>15</v>
      </c>
    </row>
    <row r="26" spans="1:18" ht="12.75">
      <c r="A26" s="4"/>
      <c r="B26" s="8"/>
      <c r="C26" s="21"/>
      <c r="D26" s="8"/>
      <c r="E26" s="21"/>
      <c r="F26" s="7" t="s">
        <v>16</v>
      </c>
      <c r="G26" s="21"/>
      <c r="H26" s="7" t="s">
        <v>16</v>
      </c>
      <c r="I26" s="21"/>
      <c r="J26" s="7" t="s">
        <v>16</v>
      </c>
      <c r="K26" s="21"/>
      <c r="L26" s="8"/>
      <c r="M26" s="21"/>
      <c r="N26" s="7" t="s">
        <v>16</v>
      </c>
      <c r="O26" s="21"/>
      <c r="P26" s="7" t="s">
        <v>16</v>
      </c>
      <c r="Q26" s="21"/>
      <c r="R26" s="7" t="s">
        <v>16</v>
      </c>
    </row>
    <row r="27" spans="1:18" ht="13.5" thickBot="1">
      <c r="A27" s="5"/>
      <c r="B27" s="9"/>
      <c r="C27" s="22"/>
      <c r="D27" s="9"/>
      <c r="E27" s="22"/>
      <c r="F27" s="10" t="s">
        <v>17</v>
      </c>
      <c r="G27" s="22"/>
      <c r="H27" s="10" t="s">
        <v>17</v>
      </c>
      <c r="I27" s="22"/>
      <c r="J27" s="10" t="s">
        <v>17</v>
      </c>
      <c r="K27" s="22"/>
      <c r="L27" s="9"/>
      <c r="M27" s="22"/>
      <c r="N27" s="10" t="s">
        <v>17</v>
      </c>
      <c r="O27" s="22"/>
      <c r="P27" s="10" t="s">
        <v>17</v>
      </c>
      <c r="Q27" s="22"/>
      <c r="R27" s="10" t="s">
        <v>17</v>
      </c>
    </row>
    <row r="28" spans="1:18" ht="13.5" thickBot="1">
      <c r="A28" s="11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0">
        <v>8</v>
      </c>
      <c r="I28" s="10">
        <v>9</v>
      </c>
      <c r="J28" s="10">
        <v>10</v>
      </c>
      <c r="K28" s="10">
        <v>11</v>
      </c>
      <c r="L28" s="10">
        <v>12</v>
      </c>
      <c r="M28" s="10">
        <v>13</v>
      </c>
      <c r="N28" s="10">
        <v>14</v>
      </c>
      <c r="O28" s="10">
        <v>15</v>
      </c>
      <c r="P28" s="10">
        <v>16</v>
      </c>
      <c r="Q28" s="10">
        <v>17</v>
      </c>
      <c r="R28" s="10">
        <v>18</v>
      </c>
    </row>
    <row r="29" spans="1:18" ht="12.75" customHeight="1">
      <c r="A29" s="20" t="s">
        <v>36</v>
      </c>
      <c r="B29" s="7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2.75" customHeight="1">
      <c r="A30" s="21"/>
      <c r="B30" s="7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2.75" customHeight="1">
      <c r="A31" s="21"/>
      <c r="B31" s="7" t="s">
        <v>39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2.75" customHeight="1">
      <c r="A32" s="21"/>
      <c r="B32" s="7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3.5" thickBot="1">
      <c r="A33" s="22"/>
      <c r="B33" s="10" t="s">
        <v>41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 customHeight="1" thickBot="1">
      <c r="A34" s="11"/>
      <c r="B34" s="10" t="s">
        <v>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 customHeight="1">
      <c r="A35" s="20"/>
      <c r="B35" s="7" t="s">
        <v>43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2.75" customHeight="1" thickBot="1">
      <c r="A36" s="22"/>
      <c r="B36" s="10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3.5" customHeight="1">
      <c r="A37" s="20"/>
      <c r="B37" s="7" t="s">
        <v>45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2.75" customHeight="1" thickBot="1">
      <c r="A38" s="22"/>
      <c r="B38" s="10" t="s">
        <v>44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 customHeight="1">
      <c r="A39" s="20" t="s">
        <v>46</v>
      </c>
      <c r="B39" s="7" t="s">
        <v>47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 customHeight="1">
      <c r="A40" s="21"/>
      <c r="B40" s="7" t="s">
        <v>48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 customHeight="1" thickBot="1">
      <c r="A41" s="22"/>
      <c r="B41" s="10" t="s">
        <v>49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 customHeight="1" thickBot="1">
      <c r="A42" s="11"/>
      <c r="B42" s="10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 customHeight="1">
      <c r="A43" s="20"/>
      <c r="B43" s="7" t="s">
        <v>43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2.75" customHeight="1" thickBot="1">
      <c r="A44" s="22"/>
      <c r="B44" s="10" t="s">
        <v>44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 customHeight="1">
      <c r="A45" s="20"/>
      <c r="B45" s="7" t="s">
        <v>45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.75" customHeight="1" thickBot="1">
      <c r="A46" s="22"/>
      <c r="B46" s="10" t="s">
        <v>44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 customHeight="1">
      <c r="A47" s="20" t="s">
        <v>50</v>
      </c>
      <c r="B47" s="7" t="s">
        <v>51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2.75" customHeight="1" thickBot="1">
      <c r="A48" s="22"/>
      <c r="B48" s="10" t="s">
        <v>52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 customHeight="1" thickBot="1">
      <c r="A49" s="11"/>
      <c r="B49" s="10" t="s">
        <v>42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 customHeight="1">
      <c r="A50" s="20"/>
      <c r="B50" s="7" t="s">
        <v>43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2.75" customHeight="1" thickBot="1">
      <c r="A51" s="22"/>
      <c r="B51" s="10" t="s">
        <v>44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 customHeight="1">
      <c r="A52" s="20"/>
      <c r="B52" s="7" t="s">
        <v>45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2.75" customHeight="1" thickBot="1">
      <c r="A53" s="22"/>
      <c r="B53" s="10" t="s">
        <v>44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20" t="s">
        <v>53</v>
      </c>
      <c r="B54" s="7" t="s">
        <v>54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12.75" customHeight="1">
      <c r="A55" s="21"/>
      <c r="B55" s="7" t="s">
        <v>55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2.75" customHeight="1" thickBot="1">
      <c r="A56" s="22"/>
      <c r="B56" s="10" t="s">
        <v>41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 customHeight="1" thickBot="1">
      <c r="A57" s="11"/>
      <c r="B57" s="10" t="s">
        <v>42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 customHeight="1">
      <c r="A58" s="20"/>
      <c r="B58" s="7" t="s">
        <v>43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2.75" customHeight="1" thickBot="1">
      <c r="A59" s="22"/>
      <c r="B59" s="10" t="s">
        <v>44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2.75" customHeight="1">
      <c r="A60" s="20"/>
      <c r="B60" s="7" t="s">
        <v>45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13.5" customHeight="1" thickBot="1">
      <c r="A61" s="22"/>
      <c r="B61" s="10" t="s">
        <v>44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2.75" customHeight="1">
      <c r="A62" s="14" t="s">
        <v>56</v>
      </c>
      <c r="B62" s="1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2.75" customHeight="1">
      <c r="A63" s="23" t="s">
        <v>57</v>
      </c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2.75" customHeight="1" thickBot="1">
      <c r="A64" s="17" t="s">
        <v>58</v>
      </c>
      <c r="B64" s="1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2.75" customHeight="1" thickBot="1">
      <c r="A65" s="11"/>
      <c r="B65" s="10" t="s">
        <v>42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 customHeight="1">
      <c r="A66" s="20"/>
      <c r="B66" s="7" t="s">
        <v>43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12.75" customHeight="1" thickBot="1">
      <c r="A67" s="22"/>
      <c r="B67" s="10" t="s">
        <v>44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2.75" customHeight="1">
      <c r="A68" s="20"/>
      <c r="B68" s="7" t="s">
        <v>45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12.75" customHeight="1" thickBot="1">
      <c r="A69" s="22"/>
      <c r="B69" s="10" t="s">
        <v>44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2.75" customHeight="1">
      <c r="A70" s="20" t="s">
        <v>59</v>
      </c>
      <c r="B70" s="7" t="s">
        <v>60</v>
      </c>
      <c r="C70" s="20">
        <f>E70+G70+I70</f>
        <v>40684692</v>
      </c>
      <c r="D70" s="20"/>
      <c r="E70" s="20">
        <f>E74+E77+E79+E83+E85</f>
        <v>27325343</v>
      </c>
      <c r="F70" s="20">
        <f>F74+F77+F79+F83+F85</f>
        <v>27032000</v>
      </c>
      <c r="G70" s="20">
        <f aca="true" t="shared" si="0" ref="G70:R70">G74+G77+G79+G83+G85</f>
        <v>0</v>
      </c>
      <c r="H70" s="20">
        <f t="shared" si="0"/>
        <v>0</v>
      </c>
      <c r="I70" s="20">
        <f t="shared" si="0"/>
        <v>13359349</v>
      </c>
      <c r="J70" s="20">
        <f t="shared" si="0"/>
        <v>1878496</v>
      </c>
      <c r="K70" s="20">
        <f>M70+O70+Q70</f>
        <v>41313801</v>
      </c>
      <c r="L70" s="20">
        <f>N70+P70+R70</f>
        <v>28910496</v>
      </c>
      <c r="M70" s="20">
        <f t="shared" si="0"/>
        <v>27286021</v>
      </c>
      <c r="N70" s="20">
        <f t="shared" si="0"/>
        <v>27032000</v>
      </c>
      <c r="O70" s="20">
        <f t="shared" si="0"/>
        <v>70000</v>
      </c>
      <c r="P70" s="20">
        <f t="shared" si="0"/>
        <v>0</v>
      </c>
      <c r="Q70" s="20">
        <f t="shared" si="0"/>
        <v>13957780</v>
      </c>
      <c r="R70" s="20">
        <f t="shared" si="0"/>
        <v>1878496</v>
      </c>
    </row>
    <row r="71" spans="1:18" ht="12.75" customHeight="1">
      <c r="A71" s="21"/>
      <c r="B71" s="7" t="s">
        <v>61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2.75" customHeight="1" thickBot="1">
      <c r="A72" s="22"/>
      <c r="B72" s="10" t="s">
        <v>41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2.75" customHeight="1" thickBot="1">
      <c r="A73" s="11"/>
      <c r="B73" s="10" t="s">
        <v>42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2.75">
      <c r="A74" s="20" t="s">
        <v>62</v>
      </c>
      <c r="B74" s="7" t="s">
        <v>63</v>
      </c>
      <c r="C74" s="20">
        <f>E74+G74+I74</f>
        <v>16320250</v>
      </c>
      <c r="D74" s="20">
        <f>F74+H74+J74</f>
        <v>9924496</v>
      </c>
      <c r="E74" s="20">
        <f>8046000+261125</f>
        <v>8307125</v>
      </c>
      <c r="F74" s="20">
        <f>8046000</f>
        <v>8046000</v>
      </c>
      <c r="G74" s="20"/>
      <c r="H74" s="20"/>
      <c r="I74" s="20">
        <v>8013125</v>
      </c>
      <c r="J74" s="20">
        <v>1878496</v>
      </c>
      <c r="K74" s="20">
        <f>M74+O74+Q74</f>
        <v>15899431</v>
      </c>
      <c r="L74" s="20">
        <f>N74+P74+R74</f>
        <v>9924496</v>
      </c>
      <c r="M74" s="20">
        <f>8046000+254021</f>
        <v>8300021</v>
      </c>
      <c r="N74" s="20">
        <v>8046000</v>
      </c>
      <c r="O74" s="20"/>
      <c r="P74" s="20"/>
      <c r="Q74" s="20">
        <v>7599410</v>
      </c>
      <c r="R74" s="20">
        <v>1878496</v>
      </c>
    </row>
    <row r="75" spans="1:18" ht="12.75" customHeight="1">
      <c r="A75" s="21"/>
      <c r="B75" s="7" t="s">
        <v>64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2.75" customHeight="1" thickBot="1">
      <c r="A76" s="22"/>
      <c r="B76" s="10" t="s">
        <v>65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2.75" customHeight="1">
      <c r="A77" s="20" t="s">
        <v>66</v>
      </c>
      <c r="B77" s="7" t="s">
        <v>67</v>
      </c>
      <c r="C77" s="20">
        <f>E77+G77+I77</f>
        <v>1902395</v>
      </c>
      <c r="D77" s="20">
        <f>F77+H77+J77</f>
        <v>0</v>
      </c>
      <c r="E77" s="20">
        <v>0</v>
      </c>
      <c r="F77" s="20">
        <v>0</v>
      </c>
      <c r="G77" s="20"/>
      <c r="H77" s="20"/>
      <c r="I77" s="20">
        <v>1902395</v>
      </c>
      <c r="J77" s="20">
        <v>0</v>
      </c>
      <c r="K77" s="20">
        <f>M77+O77+Q77</f>
        <v>2264062</v>
      </c>
      <c r="L77" s="20">
        <f>N77+P77+R77</f>
        <v>0</v>
      </c>
      <c r="M77" s="20">
        <v>0</v>
      </c>
      <c r="N77" s="20">
        <v>0</v>
      </c>
      <c r="O77" s="20"/>
      <c r="P77" s="20"/>
      <c r="Q77" s="20">
        <v>2264062</v>
      </c>
      <c r="R77" s="20">
        <v>0</v>
      </c>
    </row>
    <row r="78" spans="1:18" ht="12.75" customHeight="1" thickBot="1">
      <c r="A78" s="22"/>
      <c r="B78" s="10" t="s">
        <v>68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2.75">
      <c r="A79" s="20" t="s">
        <v>69</v>
      </c>
      <c r="B79" s="7" t="s">
        <v>63</v>
      </c>
      <c r="C79" s="20">
        <f>E79+G79+I79</f>
        <v>5351411</v>
      </c>
      <c r="D79" s="20">
        <f>F79+H79+J79</f>
        <v>4158000</v>
      </c>
      <c r="E79" s="20">
        <f>4158000+0</f>
        <v>4158000</v>
      </c>
      <c r="F79" s="20">
        <f>4158000+0</f>
        <v>4158000</v>
      </c>
      <c r="G79" s="20"/>
      <c r="H79" s="20"/>
      <c r="I79" s="20">
        <v>1193411</v>
      </c>
      <c r="J79" s="20">
        <v>0</v>
      </c>
      <c r="K79" s="20">
        <f>M79+O79+Q79</f>
        <v>5715060</v>
      </c>
      <c r="L79" s="20">
        <f>N79+P79+R79</f>
        <v>4158000</v>
      </c>
      <c r="M79" s="20">
        <f>4158000+0</f>
        <v>4158000</v>
      </c>
      <c r="N79" s="20">
        <f>4158000</f>
        <v>4158000</v>
      </c>
      <c r="O79" s="20"/>
      <c r="P79" s="20"/>
      <c r="Q79" s="20">
        <v>1557060</v>
      </c>
      <c r="R79" s="20">
        <v>0</v>
      </c>
    </row>
    <row r="80" spans="1:18" ht="12.75" customHeight="1">
      <c r="A80" s="21"/>
      <c r="B80" s="7" t="s">
        <v>70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2.75" customHeight="1">
      <c r="A81" s="21"/>
      <c r="B81" s="7" t="s">
        <v>71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ht="12.75" customHeight="1" thickBot="1">
      <c r="A82" s="22"/>
      <c r="B82" s="10" t="s">
        <v>72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2.75" customHeight="1">
      <c r="A83" s="20" t="s">
        <v>73</v>
      </c>
      <c r="B83" s="7" t="s">
        <v>74</v>
      </c>
      <c r="C83" s="20">
        <f>E83+G83+I83</f>
        <v>16532663</v>
      </c>
      <c r="D83" s="20">
        <f>F83+H83+J83</f>
        <v>14828000</v>
      </c>
      <c r="E83" s="20">
        <f>14828000+0</f>
        <v>14828000</v>
      </c>
      <c r="F83" s="20">
        <f>14828000+0</f>
        <v>14828000</v>
      </c>
      <c r="G83" s="20"/>
      <c r="H83" s="20"/>
      <c r="I83" s="20">
        <v>1704663</v>
      </c>
      <c r="J83" s="20">
        <v>0</v>
      </c>
      <c r="K83" s="20">
        <f>M83+O83+Q83</f>
        <v>16841748</v>
      </c>
      <c r="L83" s="20">
        <f>N83+P83+R83</f>
        <v>14828000</v>
      </c>
      <c r="M83" s="20">
        <f>14828000+0</f>
        <v>14828000</v>
      </c>
      <c r="N83" s="20">
        <f>14828000+0</f>
        <v>14828000</v>
      </c>
      <c r="O83" s="20"/>
      <c r="P83" s="20"/>
      <c r="Q83" s="20">
        <v>2013748</v>
      </c>
      <c r="R83" s="20">
        <v>0</v>
      </c>
    </row>
    <row r="84" spans="1:18" ht="12.75" customHeight="1" thickBot="1">
      <c r="A84" s="22"/>
      <c r="B84" s="10" t="s">
        <v>75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2.75" customHeight="1">
      <c r="A85" s="20" t="s">
        <v>76</v>
      </c>
      <c r="B85" s="7" t="s">
        <v>77</v>
      </c>
      <c r="C85" s="20">
        <f>E85+G85+I85</f>
        <v>577973</v>
      </c>
      <c r="D85" s="20">
        <f>F85+H85+J85</f>
        <v>0</v>
      </c>
      <c r="E85" s="20">
        <v>32218</v>
      </c>
      <c r="F85" s="20">
        <v>0</v>
      </c>
      <c r="G85" s="20"/>
      <c r="H85" s="20"/>
      <c r="I85" s="20">
        <v>545755</v>
      </c>
      <c r="J85" s="20">
        <v>0</v>
      </c>
      <c r="K85" s="20">
        <f>M85+O85+Q85</f>
        <v>593500</v>
      </c>
      <c r="L85" s="20">
        <f>N85+P85+R85</f>
        <v>0</v>
      </c>
      <c r="M85" s="20">
        <v>0</v>
      </c>
      <c r="N85" s="20">
        <v>0</v>
      </c>
      <c r="O85" s="20">
        <v>70000</v>
      </c>
      <c r="P85" s="20"/>
      <c r="Q85" s="20">
        <v>523500</v>
      </c>
      <c r="R85" s="20">
        <v>0</v>
      </c>
    </row>
    <row r="86" spans="1:18" ht="12.75" customHeight="1" thickBot="1">
      <c r="A86" s="22"/>
      <c r="B86" s="10" t="s">
        <v>78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2.75" customHeight="1">
      <c r="A87" s="20" t="s">
        <v>79</v>
      </c>
      <c r="B87" s="7" t="s">
        <v>80</v>
      </c>
      <c r="C87" s="20"/>
      <c r="D87" s="20"/>
      <c r="E87" s="20"/>
      <c r="F87" s="20"/>
      <c r="G87" s="20"/>
      <c r="H87" s="20"/>
      <c r="I87" s="20"/>
      <c r="J87" s="20"/>
      <c r="K87" s="20"/>
      <c r="L87" s="20">
        <f>N87+P87+R87</f>
        <v>0</v>
      </c>
      <c r="M87" s="20"/>
      <c r="N87" s="20"/>
      <c r="O87" s="20"/>
      <c r="P87" s="20"/>
      <c r="Q87" s="20"/>
      <c r="R87" s="20"/>
    </row>
    <row r="88" spans="1:18" ht="12.75">
      <c r="A88" s="21"/>
      <c r="B88" s="7" t="s">
        <v>63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12.75" customHeight="1">
      <c r="A89" s="21"/>
      <c r="B89" s="7" t="s">
        <v>81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ht="12.75" customHeight="1">
      <c r="A90" s="21"/>
      <c r="B90" s="7" t="s">
        <v>82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8" ht="12.75" customHeight="1">
      <c r="A91" s="21"/>
      <c r="B91" s="7" t="s">
        <v>83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ht="12.75" customHeight="1" thickBot="1">
      <c r="A92" s="22"/>
      <c r="B92" s="10" t="s">
        <v>84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2.75" customHeight="1">
      <c r="A93" s="14" t="s">
        <v>56</v>
      </c>
      <c r="B93" s="16"/>
      <c r="C93" s="20">
        <f>E93+G93+I93</f>
        <v>40684692</v>
      </c>
      <c r="D93" s="20">
        <f>F93+H93+J93</f>
        <v>28910496</v>
      </c>
      <c r="E93" s="20">
        <f>E87+E70</f>
        <v>27325343</v>
      </c>
      <c r="F93" s="20">
        <f>F87+F70</f>
        <v>27032000</v>
      </c>
      <c r="G93" s="20">
        <f aca="true" t="shared" si="1" ref="G93:R93">G87+G70</f>
        <v>0</v>
      </c>
      <c r="H93" s="20">
        <f t="shared" si="1"/>
        <v>0</v>
      </c>
      <c r="I93" s="20">
        <f t="shared" si="1"/>
        <v>13359349</v>
      </c>
      <c r="J93" s="20">
        <f t="shared" si="1"/>
        <v>1878496</v>
      </c>
      <c r="K93" s="20">
        <f t="shared" si="1"/>
        <v>41313801</v>
      </c>
      <c r="L93" s="20">
        <f t="shared" si="1"/>
        <v>28910496</v>
      </c>
      <c r="M93" s="20">
        <f t="shared" si="1"/>
        <v>27286021</v>
      </c>
      <c r="N93" s="20">
        <f t="shared" si="1"/>
        <v>27032000</v>
      </c>
      <c r="O93" s="20">
        <f t="shared" si="1"/>
        <v>70000</v>
      </c>
      <c r="P93" s="20">
        <f t="shared" si="1"/>
        <v>0</v>
      </c>
      <c r="Q93" s="20">
        <f t="shared" si="1"/>
        <v>13957780</v>
      </c>
      <c r="R93" s="20">
        <f t="shared" si="1"/>
        <v>1878496</v>
      </c>
    </row>
    <row r="94" spans="1:18" ht="12.75" customHeight="1">
      <c r="A94" s="23" t="s">
        <v>85</v>
      </c>
      <c r="B94" s="24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12.75" customHeight="1">
      <c r="A95" s="23" t="s">
        <v>86</v>
      </c>
      <c r="B95" s="24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ht="12.75" customHeight="1" thickBot="1">
      <c r="A96" s="17" t="s">
        <v>87</v>
      </c>
      <c r="B96" s="1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2.75" customHeight="1">
      <c r="A97" s="14" t="s">
        <v>88</v>
      </c>
      <c r="B97" s="16"/>
      <c r="C97" s="20">
        <f>E97+G97+I97</f>
        <v>40684692</v>
      </c>
      <c r="D97" s="20">
        <f>F97+H97+J97</f>
        <v>28910496</v>
      </c>
      <c r="E97" s="20">
        <f>E29+E39+E47+E54+E70+E87</f>
        <v>27325343</v>
      </c>
      <c r="F97" s="20">
        <f aca="true" t="shared" si="2" ref="F97:R97">F29+F39+F47+F54+F70+F87</f>
        <v>27032000</v>
      </c>
      <c r="G97" s="20">
        <f t="shared" si="2"/>
        <v>0</v>
      </c>
      <c r="H97" s="20">
        <f t="shared" si="2"/>
        <v>0</v>
      </c>
      <c r="I97" s="20">
        <f t="shared" si="2"/>
        <v>13359349</v>
      </c>
      <c r="J97" s="20">
        <f t="shared" si="2"/>
        <v>1878496</v>
      </c>
      <c r="K97" s="20">
        <f>K29+K39+K47+K54+K70+K87</f>
        <v>41313801</v>
      </c>
      <c r="L97" s="20">
        <f>L29+L39+L47+L54+L70+L87</f>
        <v>28910496</v>
      </c>
      <c r="M97" s="20">
        <f t="shared" si="2"/>
        <v>27286021</v>
      </c>
      <c r="N97" s="20">
        <f t="shared" si="2"/>
        <v>27032000</v>
      </c>
      <c r="O97" s="20">
        <f t="shared" si="2"/>
        <v>70000</v>
      </c>
      <c r="P97" s="20">
        <f t="shared" si="2"/>
        <v>0</v>
      </c>
      <c r="Q97" s="20">
        <f t="shared" si="2"/>
        <v>13957780</v>
      </c>
      <c r="R97" s="20">
        <f t="shared" si="2"/>
        <v>1878496</v>
      </c>
    </row>
    <row r="98" spans="1:18" ht="12.75" customHeight="1">
      <c r="A98" s="23" t="s">
        <v>89</v>
      </c>
      <c r="B98" s="24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12.75" customHeight="1">
      <c r="A99" s="23" t="s">
        <v>85</v>
      </c>
      <c r="B99" s="24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ht="12.75" customHeight="1">
      <c r="A100" s="23" t="s">
        <v>86</v>
      </c>
      <c r="B100" s="24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ht="12.75" customHeight="1">
      <c r="A101" s="23" t="s">
        <v>90</v>
      </c>
      <c r="B101" s="24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ht="12.75" customHeight="1" thickBot="1">
      <c r="A102" s="17" t="s">
        <v>91</v>
      </c>
      <c r="B102" s="1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5" ht="12.75">
      <c r="F105" t="s">
        <v>98</v>
      </c>
    </row>
    <row r="106" ht="12.75">
      <c r="F106" t="s">
        <v>99</v>
      </c>
    </row>
    <row r="107" spans="6:12" ht="12.75">
      <c r="F107" t="s">
        <v>100</v>
      </c>
      <c r="L107" t="s">
        <v>101</v>
      </c>
    </row>
  </sheetData>
  <sheetProtection/>
  <mergeCells count="503">
    <mergeCell ref="R97:R102"/>
    <mergeCell ref="A2:R2"/>
    <mergeCell ref="A3:R3"/>
    <mergeCell ref="A4:R4"/>
    <mergeCell ref="A5:R5"/>
    <mergeCell ref="A6:R6"/>
    <mergeCell ref="A7:R7"/>
    <mergeCell ref="A9:R9"/>
    <mergeCell ref="M97:M102"/>
    <mergeCell ref="P97:P102"/>
    <mergeCell ref="Q97:Q102"/>
    <mergeCell ref="E97:E102"/>
    <mergeCell ref="F97:F102"/>
    <mergeCell ref="G97:G102"/>
    <mergeCell ref="H97:H102"/>
    <mergeCell ref="N97:N102"/>
    <mergeCell ref="O97:O102"/>
    <mergeCell ref="Q93:Q96"/>
    <mergeCell ref="R93:R96"/>
    <mergeCell ref="A101:B101"/>
    <mergeCell ref="A102:B102"/>
    <mergeCell ref="C97:C102"/>
    <mergeCell ref="D97:D102"/>
    <mergeCell ref="A97:B97"/>
    <mergeCell ref="A98:B98"/>
    <mergeCell ref="A99:B99"/>
    <mergeCell ref="M93:M96"/>
    <mergeCell ref="A94:B94"/>
    <mergeCell ref="A95:B95"/>
    <mergeCell ref="A96:B96"/>
    <mergeCell ref="H93:H96"/>
    <mergeCell ref="I93:I96"/>
    <mergeCell ref="J93:J96"/>
    <mergeCell ref="A100:B100"/>
    <mergeCell ref="K93:K96"/>
    <mergeCell ref="L93:L96"/>
    <mergeCell ref="I97:I102"/>
    <mergeCell ref="J97:J102"/>
    <mergeCell ref="K97:K102"/>
    <mergeCell ref="L97:L102"/>
    <mergeCell ref="C93:C96"/>
    <mergeCell ref="D93:D96"/>
    <mergeCell ref="A93:B93"/>
    <mergeCell ref="O87:O92"/>
    <mergeCell ref="P87:P92"/>
    <mergeCell ref="P93:P96"/>
    <mergeCell ref="E93:E96"/>
    <mergeCell ref="F93:F96"/>
    <mergeCell ref="G93:G96"/>
    <mergeCell ref="N93:N96"/>
    <mergeCell ref="O93:O96"/>
    <mergeCell ref="Q87:Q92"/>
    <mergeCell ref="R87:R92"/>
    <mergeCell ref="G87:G92"/>
    <mergeCell ref="H87:H92"/>
    <mergeCell ref="I87:I92"/>
    <mergeCell ref="J87:J92"/>
    <mergeCell ref="K87:K92"/>
    <mergeCell ref="L87:L92"/>
    <mergeCell ref="M87:M92"/>
    <mergeCell ref="N87:N92"/>
    <mergeCell ref="N85:N86"/>
    <mergeCell ref="O85:O86"/>
    <mergeCell ref="P85:P86"/>
    <mergeCell ref="Q85:Q86"/>
    <mergeCell ref="R85:R86"/>
    <mergeCell ref="A87:A92"/>
    <mergeCell ref="C87:C92"/>
    <mergeCell ref="D87:D92"/>
    <mergeCell ref="E87:E92"/>
    <mergeCell ref="F87:F92"/>
    <mergeCell ref="H85:H86"/>
    <mergeCell ref="I85:I86"/>
    <mergeCell ref="J85:J86"/>
    <mergeCell ref="K85:K86"/>
    <mergeCell ref="L85:L86"/>
    <mergeCell ref="M85:M86"/>
    <mergeCell ref="A85:A86"/>
    <mergeCell ref="C85:C86"/>
    <mergeCell ref="D85:D86"/>
    <mergeCell ref="E85:E86"/>
    <mergeCell ref="F85:F86"/>
    <mergeCell ref="G85:G86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4"/>
    <mergeCell ref="K83:K84"/>
    <mergeCell ref="L83:L84"/>
    <mergeCell ref="N79:N82"/>
    <mergeCell ref="O79:O82"/>
    <mergeCell ref="P79:P82"/>
    <mergeCell ref="Q79:Q82"/>
    <mergeCell ref="R79:R82"/>
    <mergeCell ref="A83:A84"/>
    <mergeCell ref="C83:C84"/>
    <mergeCell ref="D83:D84"/>
    <mergeCell ref="E83:E84"/>
    <mergeCell ref="F83:F84"/>
    <mergeCell ref="H79:H82"/>
    <mergeCell ref="I79:I82"/>
    <mergeCell ref="J79:J82"/>
    <mergeCell ref="K79:K82"/>
    <mergeCell ref="L79:L82"/>
    <mergeCell ref="M79:M82"/>
    <mergeCell ref="A79:A82"/>
    <mergeCell ref="C79:C82"/>
    <mergeCell ref="D79:D82"/>
    <mergeCell ref="E79:E82"/>
    <mergeCell ref="F79:F82"/>
    <mergeCell ref="G79:G82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N74:N76"/>
    <mergeCell ref="O74:O76"/>
    <mergeCell ref="P74:P76"/>
    <mergeCell ref="Q74:Q76"/>
    <mergeCell ref="R74:R76"/>
    <mergeCell ref="A77:A78"/>
    <mergeCell ref="C77:C78"/>
    <mergeCell ref="D77:D78"/>
    <mergeCell ref="E77:E78"/>
    <mergeCell ref="F77:F78"/>
    <mergeCell ref="H74:H76"/>
    <mergeCell ref="I74:I76"/>
    <mergeCell ref="J74:J76"/>
    <mergeCell ref="K74:K76"/>
    <mergeCell ref="L74:L76"/>
    <mergeCell ref="M74:M76"/>
    <mergeCell ref="O70:O72"/>
    <mergeCell ref="P70:P72"/>
    <mergeCell ref="Q70:Q72"/>
    <mergeCell ref="R70:R72"/>
    <mergeCell ref="A74:A76"/>
    <mergeCell ref="C74:C76"/>
    <mergeCell ref="D74:D76"/>
    <mergeCell ref="E74:E76"/>
    <mergeCell ref="F74:F76"/>
    <mergeCell ref="G74:G76"/>
    <mergeCell ref="I70:I72"/>
    <mergeCell ref="J70:J72"/>
    <mergeCell ref="K70:K72"/>
    <mergeCell ref="L70:L72"/>
    <mergeCell ref="M70:M72"/>
    <mergeCell ref="N70:N72"/>
    <mergeCell ref="P68:P69"/>
    <mergeCell ref="Q68:Q69"/>
    <mergeCell ref="R68:R69"/>
    <mergeCell ref="A70:A72"/>
    <mergeCell ref="C70:C72"/>
    <mergeCell ref="D70:D72"/>
    <mergeCell ref="E70:E72"/>
    <mergeCell ref="F70:F72"/>
    <mergeCell ref="G70:G72"/>
    <mergeCell ref="H70:H72"/>
    <mergeCell ref="J68:J69"/>
    <mergeCell ref="K68:K69"/>
    <mergeCell ref="L68:L69"/>
    <mergeCell ref="M68:M69"/>
    <mergeCell ref="N68:N69"/>
    <mergeCell ref="O68:O69"/>
    <mergeCell ref="Q66:Q67"/>
    <mergeCell ref="R66:R67"/>
    <mergeCell ref="A68:A69"/>
    <mergeCell ref="C68:C69"/>
    <mergeCell ref="D68:D69"/>
    <mergeCell ref="E68:E69"/>
    <mergeCell ref="F68:F69"/>
    <mergeCell ref="G68:G69"/>
    <mergeCell ref="H68:H69"/>
    <mergeCell ref="I68:I69"/>
    <mergeCell ref="K66:K67"/>
    <mergeCell ref="L66:L67"/>
    <mergeCell ref="M66:M67"/>
    <mergeCell ref="N66:N67"/>
    <mergeCell ref="O66:O67"/>
    <mergeCell ref="P66:P67"/>
    <mergeCell ref="R62:R64"/>
    <mergeCell ref="A66:A67"/>
    <mergeCell ref="C66:C67"/>
    <mergeCell ref="D66:D67"/>
    <mergeCell ref="E66:E67"/>
    <mergeCell ref="F66:F67"/>
    <mergeCell ref="G66:G67"/>
    <mergeCell ref="H66:H67"/>
    <mergeCell ref="I66:I67"/>
    <mergeCell ref="J66:J67"/>
    <mergeCell ref="L62:L64"/>
    <mergeCell ref="M62:M64"/>
    <mergeCell ref="N62:N64"/>
    <mergeCell ref="O62:O64"/>
    <mergeCell ref="P62:P64"/>
    <mergeCell ref="Q62:Q64"/>
    <mergeCell ref="F62:F64"/>
    <mergeCell ref="G62:G64"/>
    <mergeCell ref="H62:H64"/>
    <mergeCell ref="I62:I64"/>
    <mergeCell ref="J62:J64"/>
    <mergeCell ref="K62:K64"/>
    <mergeCell ref="A62:B62"/>
    <mergeCell ref="A63:B63"/>
    <mergeCell ref="A64:B64"/>
    <mergeCell ref="C62:C64"/>
    <mergeCell ref="D62:D64"/>
    <mergeCell ref="E62:E64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N58:N59"/>
    <mergeCell ref="O58:O59"/>
    <mergeCell ref="P58:P59"/>
    <mergeCell ref="Q58:Q59"/>
    <mergeCell ref="R58:R59"/>
    <mergeCell ref="A60:A61"/>
    <mergeCell ref="C60:C61"/>
    <mergeCell ref="D60:D61"/>
    <mergeCell ref="E60:E61"/>
    <mergeCell ref="F60:F61"/>
    <mergeCell ref="H58:H59"/>
    <mergeCell ref="I58:I59"/>
    <mergeCell ref="J58:J59"/>
    <mergeCell ref="K58:K59"/>
    <mergeCell ref="L58:L59"/>
    <mergeCell ref="M58:M59"/>
    <mergeCell ref="A58:A59"/>
    <mergeCell ref="C58:C59"/>
    <mergeCell ref="D58:D59"/>
    <mergeCell ref="E58:E59"/>
    <mergeCell ref="F58:F59"/>
    <mergeCell ref="G58:G59"/>
    <mergeCell ref="M54:M56"/>
    <mergeCell ref="N54:N56"/>
    <mergeCell ref="O54:O56"/>
    <mergeCell ref="P54:P56"/>
    <mergeCell ref="Q54:Q56"/>
    <mergeCell ref="R54:R56"/>
    <mergeCell ref="G54:G56"/>
    <mergeCell ref="H54:H56"/>
    <mergeCell ref="I54:I56"/>
    <mergeCell ref="J54:J56"/>
    <mergeCell ref="K54:K56"/>
    <mergeCell ref="L54:L56"/>
    <mergeCell ref="N52:N53"/>
    <mergeCell ref="O52:O53"/>
    <mergeCell ref="P52:P53"/>
    <mergeCell ref="Q52:Q53"/>
    <mergeCell ref="R52:R53"/>
    <mergeCell ref="A54:A56"/>
    <mergeCell ref="C54:C56"/>
    <mergeCell ref="D54:D56"/>
    <mergeCell ref="E54:E56"/>
    <mergeCell ref="F54:F56"/>
    <mergeCell ref="H52:H53"/>
    <mergeCell ref="I52:I53"/>
    <mergeCell ref="J52:J53"/>
    <mergeCell ref="K52:K53"/>
    <mergeCell ref="L52:L53"/>
    <mergeCell ref="M52:M53"/>
    <mergeCell ref="A52:A53"/>
    <mergeCell ref="C52:C53"/>
    <mergeCell ref="D52:D53"/>
    <mergeCell ref="E52:E53"/>
    <mergeCell ref="F52:F53"/>
    <mergeCell ref="G52:G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N47:N48"/>
    <mergeCell ref="O47:O48"/>
    <mergeCell ref="P47:P48"/>
    <mergeCell ref="Q47:Q48"/>
    <mergeCell ref="R47:R48"/>
    <mergeCell ref="A50:A51"/>
    <mergeCell ref="C50:C51"/>
    <mergeCell ref="D50:D51"/>
    <mergeCell ref="E50:E51"/>
    <mergeCell ref="F50:F51"/>
    <mergeCell ref="H47:H48"/>
    <mergeCell ref="I47:I48"/>
    <mergeCell ref="J47:J48"/>
    <mergeCell ref="K47:K48"/>
    <mergeCell ref="L47:L48"/>
    <mergeCell ref="M47:M48"/>
    <mergeCell ref="A47:A48"/>
    <mergeCell ref="C47:C48"/>
    <mergeCell ref="D47:D48"/>
    <mergeCell ref="E47:E48"/>
    <mergeCell ref="F47:F48"/>
    <mergeCell ref="G47:G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N43:N44"/>
    <mergeCell ref="O43:O44"/>
    <mergeCell ref="P43:P44"/>
    <mergeCell ref="Q43:Q44"/>
    <mergeCell ref="R43:R44"/>
    <mergeCell ref="A45:A46"/>
    <mergeCell ref="C45:C46"/>
    <mergeCell ref="D45:D46"/>
    <mergeCell ref="E45:E46"/>
    <mergeCell ref="F45:F46"/>
    <mergeCell ref="H43:H44"/>
    <mergeCell ref="I43:I44"/>
    <mergeCell ref="J43:J44"/>
    <mergeCell ref="K43:K44"/>
    <mergeCell ref="L43:L44"/>
    <mergeCell ref="M43:M44"/>
    <mergeCell ref="A43:A44"/>
    <mergeCell ref="C43:C44"/>
    <mergeCell ref="D43:D44"/>
    <mergeCell ref="E43:E44"/>
    <mergeCell ref="F43:F44"/>
    <mergeCell ref="G43:G44"/>
    <mergeCell ref="M39:M41"/>
    <mergeCell ref="N39:N41"/>
    <mergeCell ref="O39:O41"/>
    <mergeCell ref="P39:P41"/>
    <mergeCell ref="Q39:Q41"/>
    <mergeCell ref="R39:R41"/>
    <mergeCell ref="G39:G41"/>
    <mergeCell ref="H39:H41"/>
    <mergeCell ref="I39:I41"/>
    <mergeCell ref="J39:J41"/>
    <mergeCell ref="K39:K41"/>
    <mergeCell ref="L39:L41"/>
    <mergeCell ref="N37:N38"/>
    <mergeCell ref="O37:O38"/>
    <mergeCell ref="P37:P38"/>
    <mergeCell ref="Q37:Q38"/>
    <mergeCell ref="R37:R38"/>
    <mergeCell ref="A39:A41"/>
    <mergeCell ref="C39:C41"/>
    <mergeCell ref="D39:D41"/>
    <mergeCell ref="E39:E41"/>
    <mergeCell ref="F39:F41"/>
    <mergeCell ref="H37:H38"/>
    <mergeCell ref="I37:I38"/>
    <mergeCell ref="J37:J38"/>
    <mergeCell ref="K37:K38"/>
    <mergeCell ref="L37:L38"/>
    <mergeCell ref="M37:M38"/>
    <mergeCell ref="O35:O36"/>
    <mergeCell ref="P35:P36"/>
    <mergeCell ref="Q35:Q36"/>
    <mergeCell ref="R35:R36"/>
    <mergeCell ref="A37:A38"/>
    <mergeCell ref="C37:C38"/>
    <mergeCell ref="D37:D38"/>
    <mergeCell ref="E37:E38"/>
    <mergeCell ref="F37:F38"/>
    <mergeCell ref="G37:G38"/>
    <mergeCell ref="I35:I36"/>
    <mergeCell ref="J35:J36"/>
    <mergeCell ref="K35:K36"/>
    <mergeCell ref="L35:L36"/>
    <mergeCell ref="M35:M36"/>
    <mergeCell ref="N35:N36"/>
    <mergeCell ref="P29:P33"/>
    <mergeCell ref="Q29:Q33"/>
    <mergeCell ref="R29:R33"/>
    <mergeCell ref="A35:A36"/>
    <mergeCell ref="C35:C36"/>
    <mergeCell ref="D35:D36"/>
    <mergeCell ref="E35:E36"/>
    <mergeCell ref="F35:F36"/>
    <mergeCell ref="G35:G36"/>
    <mergeCell ref="H35:H36"/>
    <mergeCell ref="J29:J33"/>
    <mergeCell ref="K29:K33"/>
    <mergeCell ref="L29:L33"/>
    <mergeCell ref="M29:M33"/>
    <mergeCell ref="N29:N33"/>
    <mergeCell ref="O29:O33"/>
    <mergeCell ref="O23:O27"/>
    <mergeCell ref="Q23:Q27"/>
    <mergeCell ref="A29:A33"/>
    <mergeCell ref="C29:C33"/>
    <mergeCell ref="D29:D33"/>
    <mergeCell ref="E29:E33"/>
    <mergeCell ref="F29:F33"/>
    <mergeCell ref="G29:G33"/>
    <mergeCell ref="H29:H33"/>
    <mergeCell ref="I29:I33"/>
    <mergeCell ref="E23:E27"/>
    <mergeCell ref="G23:G27"/>
    <mergeCell ref="I23:I27"/>
    <mergeCell ref="M23:M27"/>
    <mergeCell ref="K12:K27"/>
    <mergeCell ref="M12:N12"/>
    <mergeCell ref="M13:N13"/>
    <mergeCell ref="M14:N14"/>
    <mergeCell ref="M15:N15"/>
    <mergeCell ref="M16:N16"/>
    <mergeCell ref="Q17:R17"/>
    <mergeCell ref="Q18:R18"/>
    <mergeCell ref="Q19:R19"/>
    <mergeCell ref="Q20:R20"/>
    <mergeCell ref="Q21:R21"/>
    <mergeCell ref="Q22:R22"/>
    <mergeCell ref="O18:P18"/>
    <mergeCell ref="O19:P19"/>
    <mergeCell ref="O20:P20"/>
    <mergeCell ref="O21:P21"/>
    <mergeCell ref="O22:P22"/>
    <mergeCell ref="Q12:R12"/>
    <mergeCell ref="Q13:R13"/>
    <mergeCell ref="Q14:R14"/>
    <mergeCell ref="Q15:R15"/>
    <mergeCell ref="Q16:R16"/>
    <mergeCell ref="O12:P12"/>
    <mergeCell ref="O13:P13"/>
    <mergeCell ref="O14:P14"/>
    <mergeCell ref="O15:P15"/>
    <mergeCell ref="O16:P16"/>
    <mergeCell ref="O17:P17"/>
    <mergeCell ref="M17:N17"/>
    <mergeCell ref="M18:N18"/>
    <mergeCell ref="M19:N19"/>
    <mergeCell ref="M20:N20"/>
    <mergeCell ref="M21:N21"/>
    <mergeCell ref="M22:N22"/>
    <mergeCell ref="I17:J17"/>
    <mergeCell ref="I18:J18"/>
    <mergeCell ref="I19:J19"/>
    <mergeCell ref="I20:J20"/>
    <mergeCell ref="I21:J21"/>
    <mergeCell ref="I22:J22"/>
    <mergeCell ref="G18:H18"/>
    <mergeCell ref="G19:H19"/>
    <mergeCell ref="G20:H20"/>
    <mergeCell ref="G21:H21"/>
    <mergeCell ref="G22:H22"/>
    <mergeCell ref="I12:J12"/>
    <mergeCell ref="I13:J13"/>
    <mergeCell ref="I14:J14"/>
    <mergeCell ref="I15:J15"/>
    <mergeCell ref="I16:J16"/>
    <mergeCell ref="G12:H12"/>
    <mergeCell ref="G13:H13"/>
    <mergeCell ref="G14:H14"/>
    <mergeCell ref="G15:H15"/>
    <mergeCell ref="G16:H16"/>
    <mergeCell ref="G17:H17"/>
    <mergeCell ref="E17:F17"/>
    <mergeCell ref="E18:F18"/>
    <mergeCell ref="E19:F19"/>
    <mergeCell ref="E20:F20"/>
    <mergeCell ref="E21:F21"/>
    <mergeCell ref="E22:F22"/>
    <mergeCell ref="C10:J10"/>
    <mergeCell ref="C11:J11"/>
    <mergeCell ref="K10:R10"/>
    <mergeCell ref="K11:R11"/>
    <mergeCell ref="C12:C27"/>
    <mergeCell ref="E12:F12"/>
    <mergeCell ref="E13:F13"/>
    <mergeCell ref="E14:F14"/>
    <mergeCell ref="E15:F15"/>
    <mergeCell ref="E16:F16"/>
  </mergeCells>
  <printOptions/>
  <pageMargins left="0.75" right="0.75" top="1" bottom="1" header="0.5" footer="0.5"/>
  <pageSetup horizontalDpi="600" verticalDpi="600" orientation="landscape" paperSize="9" scale="68" r:id="rId1"/>
  <rowBreaks count="2" manualBreakCount="2">
    <brk id="53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7">
      <pane xSplit="2" ySplit="22" topLeftCell="I90" activePane="bottomRight" state="frozen"/>
      <selection pane="topLeft" activeCell="A7" sqref="A7"/>
      <selection pane="topRight" activeCell="C7" sqref="C7"/>
      <selection pane="bottomLeft" activeCell="A29" sqref="A29"/>
      <selection pane="bottomRight" activeCell="A7" sqref="A1:IV16384"/>
    </sheetView>
  </sheetViews>
  <sheetFormatPr defaultColWidth="9.00390625" defaultRowHeight="12.75"/>
  <cols>
    <col min="1" max="1" width="6.125" style="0" customWidth="1"/>
    <col min="2" max="2" width="18.375" style="0" customWidth="1"/>
    <col min="7" max="7" width="8.125" style="0" customWidth="1"/>
    <col min="12" max="12" width="12.375" style="0" customWidth="1"/>
    <col min="13" max="14" width="11.625" style="0" customWidth="1"/>
    <col min="15" max="15" width="10.875" style="0" customWidth="1"/>
    <col min="16" max="16" width="11.00390625" style="0" customWidth="1"/>
    <col min="17" max="17" width="10.125" style="0" customWidth="1"/>
  </cols>
  <sheetData>
    <row r="1" spans="1:17" ht="12.75">
      <c r="A1" s="1"/>
      <c r="Q1" t="s">
        <v>92</v>
      </c>
    </row>
    <row r="2" spans="1:18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2.75">
      <c r="A3" s="29" t="s">
        <v>93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29" t="s">
        <v>94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2.75">
      <c r="A5" s="29" t="s">
        <v>95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2.75">
      <c r="A6" s="29" t="s">
        <v>96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2.75">
      <c r="A7" s="29" t="s">
        <v>102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12.75">
      <c r="A8" s="1"/>
    </row>
    <row r="9" spans="1:18" ht="13.5" thickBot="1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2.75">
      <c r="A10" s="2" t="s">
        <v>2</v>
      </c>
      <c r="B10" s="6" t="s">
        <v>4</v>
      </c>
      <c r="C10" s="14" t="s">
        <v>8</v>
      </c>
      <c r="D10" s="15"/>
      <c r="E10" s="15"/>
      <c r="F10" s="15"/>
      <c r="G10" s="15"/>
      <c r="H10" s="15"/>
      <c r="I10" s="15"/>
      <c r="J10" s="16"/>
      <c r="K10" s="14" t="s">
        <v>10</v>
      </c>
      <c r="L10" s="15"/>
      <c r="M10" s="15"/>
      <c r="N10" s="15"/>
      <c r="O10" s="15"/>
      <c r="P10" s="15"/>
      <c r="Q10" s="15"/>
      <c r="R10" s="16"/>
    </row>
    <row r="11" spans="1:18" ht="12" customHeight="1" thickBot="1">
      <c r="A11" s="3" t="s">
        <v>3</v>
      </c>
      <c r="B11" s="7" t="s">
        <v>5</v>
      </c>
      <c r="C11" s="17" t="s">
        <v>9</v>
      </c>
      <c r="D11" s="18"/>
      <c r="E11" s="18"/>
      <c r="F11" s="18"/>
      <c r="G11" s="18"/>
      <c r="H11" s="18"/>
      <c r="I11" s="18"/>
      <c r="J11" s="19"/>
      <c r="K11" s="17" t="s">
        <v>11</v>
      </c>
      <c r="L11" s="18"/>
      <c r="M11" s="18"/>
      <c r="N11" s="18"/>
      <c r="O11" s="18"/>
      <c r="P11" s="18"/>
      <c r="Q11" s="18"/>
      <c r="R11" s="19"/>
    </row>
    <row r="12" spans="1:18" ht="12" customHeight="1">
      <c r="A12" s="4"/>
      <c r="B12" s="7" t="s">
        <v>6</v>
      </c>
      <c r="C12" s="20" t="s">
        <v>12</v>
      </c>
      <c r="D12" s="6" t="s">
        <v>13</v>
      </c>
      <c r="E12" s="14" t="s">
        <v>18</v>
      </c>
      <c r="F12" s="16"/>
      <c r="G12" s="14" t="s">
        <v>22</v>
      </c>
      <c r="H12" s="16"/>
      <c r="I12" s="14" t="s">
        <v>24</v>
      </c>
      <c r="J12" s="16"/>
      <c r="K12" s="20" t="s">
        <v>12</v>
      </c>
      <c r="L12" s="7" t="s">
        <v>13</v>
      </c>
      <c r="M12" s="14" t="s">
        <v>18</v>
      </c>
      <c r="N12" s="16"/>
      <c r="O12" s="14" t="s">
        <v>22</v>
      </c>
      <c r="P12" s="16"/>
      <c r="Q12" s="14" t="s">
        <v>24</v>
      </c>
      <c r="R12" s="16"/>
    </row>
    <row r="13" spans="1:19" ht="12" customHeight="1">
      <c r="A13" s="4"/>
      <c r="B13" s="7" t="s">
        <v>7</v>
      </c>
      <c r="C13" s="21"/>
      <c r="D13" s="7" t="s">
        <v>14</v>
      </c>
      <c r="E13" s="23" t="s">
        <v>19</v>
      </c>
      <c r="F13" s="24"/>
      <c r="G13" s="23" t="s">
        <v>23</v>
      </c>
      <c r="H13" s="24"/>
      <c r="I13" s="23" t="s">
        <v>25</v>
      </c>
      <c r="J13" s="24"/>
      <c r="K13" s="21"/>
      <c r="L13" s="7" t="s">
        <v>14</v>
      </c>
      <c r="M13" s="23" t="s">
        <v>19</v>
      </c>
      <c r="N13" s="24"/>
      <c r="O13" s="23" t="s">
        <v>23</v>
      </c>
      <c r="P13" s="24"/>
      <c r="Q13" s="23" t="s">
        <v>25</v>
      </c>
      <c r="R13" s="24"/>
      <c r="S13">
        <f>41313801-27032000</f>
        <v>14281801</v>
      </c>
    </row>
    <row r="14" spans="1:18" ht="12.75" customHeight="1">
      <c r="A14" s="4"/>
      <c r="B14" s="8"/>
      <c r="C14" s="21"/>
      <c r="D14" s="7" t="s">
        <v>15</v>
      </c>
      <c r="E14" s="23" t="s">
        <v>20</v>
      </c>
      <c r="F14" s="24"/>
      <c r="G14" s="25"/>
      <c r="H14" s="26"/>
      <c r="I14" s="23" t="s">
        <v>26</v>
      </c>
      <c r="J14" s="24"/>
      <c r="K14" s="21"/>
      <c r="L14" s="7" t="s">
        <v>15</v>
      </c>
      <c r="M14" s="23" t="s">
        <v>20</v>
      </c>
      <c r="N14" s="24"/>
      <c r="O14" s="25"/>
      <c r="P14" s="26"/>
      <c r="Q14" s="23" t="s">
        <v>26</v>
      </c>
      <c r="R14" s="24"/>
    </row>
    <row r="15" spans="1:18" ht="12.75" customHeight="1">
      <c r="A15" s="4"/>
      <c r="B15" s="8"/>
      <c r="C15" s="21"/>
      <c r="D15" s="7" t="s">
        <v>16</v>
      </c>
      <c r="E15" s="23" t="s">
        <v>21</v>
      </c>
      <c r="F15" s="24"/>
      <c r="G15" s="25"/>
      <c r="H15" s="26"/>
      <c r="I15" s="23" t="s">
        <v>27</v>
      </c>
      <c r="J15" s="24"/>
      <c r="K15" s="21"/>
      <c r="L15" s="7" t="s">
        <v>16</v>
      </c>
      <c r="M15" s="23" t="s">
        <v>21</v>
      </c>
      <c r="N15" s="24"/>
      <c r="O15" s="25"/>
      <c r="P15" s="26"/>
      <c r="Q15" s="23" t="s">
        <v>27</v>
      </c>
      <c r="R15" s="24"/>
    </row>
    <row r="16" spans="1:18" ht="12.75" customHeight="1">
      <c r="A16" s="4"/>
      <c r="B16" s="8"/>
      <c r="C16" s="21"/>
      <c r="D16" s="7" t="s">
        <v>17</v>
      </c>
      <c r="E16" s="25"/>
      <c r="F16" s="26"/>
      <c r="G16" s="25"/>
      <c r="H16" s="26"/>
      <c r="I16" s="23" t="s">
        <v>28</v>
      </c>
      <c r="J16" s="24"/>
      <c r="K16" s="21"/>
      <c r="L16" s="7" t="s">
        <v>17</v>
      </c>
      <c r="M16" s="25"/>
      <c r="N16" s="26"/>
      <c r="O16" s="25"/>
      <c r="P16" s="26"/>
      <c r="Q16" s="23" t="s">
        <v>28</v>
      </c>
      <c r="R16" s="24"/>
    </row>
    <row r="17" spans="1:18" ht="12.75" customHeight="1">
      <c r="A17" s="4"/>
      <c r="B17" s="8"/>
      <c r="C17" s="21"/>
      <c r="D17" s="8"/>
      <c r="E17" s="25"/>
      <c r="F17" s="26"/>
      <c r="G17" s="25"/>
      <c r="H17" s="26"/>
      <c r="I17" s="23" t="s">
        <v>29</v>
      </c>
      <c r="J17" s="24"/>
      <c r="K17" s="21"/>
      <c r="L17" s="8"/>
      <c r="M17" s="25"/>
      <c r="N17" s="26"/>
      <c r="O17" s="25"/>
      <c r="P17" s="26"/>
      <c r="Q17" s="23" t="s">
        <v>29</v>
      </c>
      <c r="R17" s="24"/>
    </row>
    <row r="18" spans="1:18" ht="12.75" customHeight="1">
      <c r="A18" s="4"/>
      <c r="B18" s="8"/>
      <c r="C18" s="21"/>
      <c r="D18" s="8"/>
      <c r="E18" s="25"/>
      <c r="F18" s="26"/>
      <c r="G18" s="25"/>
      <c r="H18" s="26"/>
      <c r="I18" s="23" t="s">
        <v>30</v>
      </c>
      <c r="J18" s="24"/>
      <c r="K18" s="21"/>
      <c r="L18" s="8"/>
      <c r="M18" s="25"/>
      <c r="N18" s="26"/>
      <c r="O18" s="25"/>
      <c r="P18" s="26"/>
      <c r="Q18" s="23" t="s">
        <v>30</v>
      </c>
      <c r="R18" s="24"/>
    </row>
    <row r="19" spans="1:18" ht="12.75" customHeight="1">
      <c r="A19" s="4"/>
      <c r="B19" s="8"/>
      <c r="C19" s="21"/>
      <c r="D19" s="8"/>
      <c r="E19" s="25"/>
      <c r="F19" s="26"/>
      <c r="G19" s="25"/>
      <c r="H19" s="26"/>
      <c r="I19" s="23" t="s">
        <v>31</v>
      </c>
      <c r="J19" s="24"/>
      <c r="K19" s="21"/>
      <c r="L19" s="8"/>
      <c r="M19" s="25"/>
      <c r="N19" s="26"/>
      <c r="O19" s="25"/>
      <c r="P19" s="26"/>
      <c r="Q19" s="23" t="s">
        <v>31</v>
      </c>
      <c r="R19" s="24"/>
    </row>
    <row r="20" spans="1:18" ht="12.75" customHeight="1">
      <c r="A20" s="4"/>
      <c r="B20" s="8"/>
      <c r="C20" s="21"/>
      <c r="D20" s="8"/>
      <c r="E20" s="25"/>
      <c r="F20" s="26"/>
      <c r="G20" s="25"/>
      <c r="H20" s="26"/>
      <c r="I20" s="23" t="s">
        <v>32</v>
      </c>
      <c r="J20" s="24"/>
      <c r="K20" s="21"/>
      <c r="L20" s="8"/>
      <c r="M20" s="25"/>
      <c r="N20" s="26"/>
      <c r="O20" s="25"/>
      <c r="P20" s="26"/>
      <c r="Q20" s="23" t="s">
        <v>32</v>
      </c>
      <c r="R20" s="24"/>
    </row>
    <row r="21" spans="1:18" ht="12.75" customHeight="1">
      <c r="A21" s="4"/>
      <c r="B21" s="8"/>
      <c r="C21" s="21"/>
      <c r="D21" s="8"/>
      <c r="E21" s="25"/>
      <c r="F21" s="26"/>
      <c r="G21" s="25"/>
      <c r="H21" s="26"/>
      <c r="I21" s="23" t="s">
        <v>33</v>
      </c>
      <c r="J21" s="24"/>
      <c r="K21" s="21"/>
      <c r="L21" s="8"/>
      <c r="M21" s="25"/>
      <c r="N21" s="26"/>
      <c r="O21" s="25"/>
      <c r="P21" s="26"/>
      <c r="Q21" s="23" t="s">
        <v>33</v>
      </c>
      <c r="R21" s="24"/>
    </row>
    <row r="22" spans="1:18" ht="13.5" thickBot="1">
      <c r="A22" s="4"/>
      <c r="B22" s="8"/>
      <c r="C22" s="21"/>
      <c r="D22" s="8"/>
      <c r="E22" s="27"/>
      <c r="F22" s="28"/>
      <c r="G22" s="27"/>
      <c r="H22" s="28"/>
      <c r="I22" s="17" t="s">
        <v>34</v>
      </c>
      <c r="J22" s="19"/>
      <c r="K22" s="21"/>
      <c r="L22" s="8"/>
      <c r="M22" s="27"/>
      <c r="N22" s="28"/>
      <c r="O22" s="27"/>
      <c r="P22" s="28"/>
      <c r="Q22" s="17" t="s">
        <v>34</v>
      </c>
      <c r="R22" s="19"/>
    </row>
    <row r="23" spans="1:18" ht="12.75">
      <c r="A23" s="4"/>
      <c r="B23" s="8"/>
      <c r="C23" s="21"/>
      <c r="D23" s="8"/>
      <c r="E23" s="20" t="s">
        <v>35</v>
      </c>
      <c r="F23" s="6" t="s">
        <v>13</v>
      </c>
      <c r="G23" s="20" t="s">
        <v>35</v>
      </c>
      <c r="H23" s="7" t="s">
        <v>13</v>
      </c>
      <c r="I23" s="20" t="s">
        <v>35</v>
      </c>
      <c r="J23" s="7" t="s">
        <v>13</v>
      </c>
      <c r="K23" s="21"/>
      <c r="L23" s="8"/>
      <c r="M23" s="20" t="s">
        <v>35</v>
      </c>
      <c r="N23" s="6" t="s">
        <v>13</v>
      </c>
      <c r="O23" s="20" t="s">
        <v>35</v>
      </c>
      <c r="P23" s="7" t="s">
        <v>13</v>
      </c>
      <c r="Q23" s="20" t="s">
        <v>12</v>
      </c>
      <c r="R23" s="7" t="s">
        <v>13</v>
      </c>
    </row>
    <row r="24" spans="1:18" ht="12.75">
      <c r="A24" s="4"/>
      <c r="B24" s="8"/>
      <c r="C24" s="21"/>
      <c r="D24" s="8"/>
      <c r="E24" s="21"/>
      <c r="F24" s="7" t="s">
        <v>14</v>
      </c>
      <c r="G24" s="21"/>
      <c r="H24" s="7" t="s">
        <v>14</v>
      </c>
      <c r="I24" s="21"/>
      <c r="J24" s="7" t="s">
        <v>14</v>
      </c>
      <c r="K24" s="21"/>
      <c r="L24" s="8"/>
      <c r="M24" s="21"/>
      <c r="N24" s="7" t="s">
        <v>14</v>
      </c>
      <c r="O24" s="21"/>
      <c r="P24" s="7" t="s">
        <v>14</v>
      </c>
      <c r="Q24" s="21"/>
      <c r="R24" s="7" t="s">
        <v>14</v>
      </c>
    </row>
    <row r="25" spans="1:18" ht="12.75">
      <c r="A25" s="4"/>
      <c r="B25" s="8"/>
      <c r="C25" s="21"/>
      <c r="D25" s="8"/>
      <c r="E25" s="21"/>
      <c r="F25" s="7" t="s">
        <v>15</v>
      </c>
      <c r="G25" s="21"/>
      <c r="H25" s="7" t="s">
        <v>15</v>
      </c>
      <c r="I25" s="21"/>
      <c r="J25" s="7" t="s">
        <v>15</v>
      </c>
      <c r="K25" s="21"/>
      <c r="L25" s="8"/>
      <c r="M25" s="21"/>
      <c r="N25" s="7" t="s">
        <v>15</v>
      </c>
      <c r="O25" s="21"/>
      <c r="P25" s="7" t="s">
        <v>15</v>
      </c>
      <c r="Q25" s="21"/>
      <c r="R25" s="7" t="s">
        <v>15</v>
      </c>
    </row>
    <row r="26" spans="1:18" ht="12.75">
      <c r="A26" s="4"/>
      <c r="B26" s="8"/>
      <c r="C26" s="21"/>
      <c r="D26" s="8"/>
      <c r="E26" s="21"/>
      <c r="F26" s="7" t="s">
        <v>16</v>
      </c>
      <c r="G26" s="21"/>
      <c r="H26" s="7" t="s">
        <v>16</v>
      </c>
      <c r="I26" s="21"/>
      <c r="J26" s="7" t="s">
        <v>16</v>
      </c>
      <c r="K26" s="21"/>
      <c r="L26" s="8"/>
      <c r="M26" s="21"/>
      <c r="N26" s="7" t="s">
        <v>16</v>
      </c>
      <c r="O26" s="21"/>
      <c r="P26" s="7" t="s">
        <v>16</v>
      </c>
      <c r="Q26" s="21"/>
      <c r="R26" s="7" t="s">
        <v>16</v>
      </c>
    </row>
    <row r="27" spans="1:18" ht="13.5" thickBot="1">
      <c r="A27" s="5"/>
      <c r="B27" s="9"/>
      <c r="C27" s="22"/>
      <c r="D27" s="9"/>
      <c r="E27" s="22"/>
      <c r="F27" s="10" t="s">
        <v>17</v>
      </c>
      <c r="G27" s="22"/>
      <c r="H27" s="10" t="s">
        <v>17</v>
      </c>
      <c r="I27" s="22"/>
      <c r="J27" s="10" t="s">
        <v>17</v>
      </c>
      <c r="K27" s="22"/>
      <c r="L27" s="9"/>
      <c r="M27" s="22"/>
      <c r="N27" s="10" t="s">
        <v>17</v>
      </c>
      <c r="O27" s="22"/>
      <c r="P27" s="10" t="s">
        <v>17</v>
      </c>
      <c r="Q27" s="22"/>
      <c r="R27" s="10" t="s">
        <v>17</v>
      </c>
    </row>
    <row r="28" spans="1:18" ht="13.5" thickBot="1">
      <c r="A28" s="11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0">
        <v>8</v>
      </c>
      <c r="I28" s="10">
        <v>9</v>
      </c>
      <c r="J28" s="10">
        <v>10</v>
      </c>
      <c r="K28" s="10">
        <v>11</v>
      </c>
      <c r="L28" s="10">
        <v>12</v>
      </c>
      <c r="M28" s="10">
        <v>13</v>
      </c>
      <c r="N28" s="10">
        <v>14</v>
      </c>
      <c r="O28" s="10">
        <v>15</v>
      </c>
      <c r="P28" s="10">
        <v>16</v>
      </c>
      <c r="Q28" s="10">
        <v>17</v>
      </c>
      <c r="R28" s="10">
        <v>18</v>
      </c>
    </row>
    <row r="29" spans="1:18" ht="12.75" customHeight="1">
      <c r="A29" s="20" t="s">
        <v>36</v>
      </c>
      <c r="B29" s="7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2.75" customHeight="1">
      <c r="A30" s="21"/>
      <c r="B30" s="7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2.75" customHeight="1">
      <c r="A31" s="21"/>
      <c r="B31" s="7" t="s">
        <v>39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2.75" customHeight="1">
      <c r="A32" s="21"/>
      <c r="B32" s="7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3.5" thickBot="1">
      <c r="A33" s="22"/>
      <c r="B33" s="10" t="s">
        <v>41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 customHeight="1" thickBot="1">
      <c r="A34" s="11"/>
      <c r="B34" s="10" t="s">
        <v>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 customHeight="1">
      <c r="A35" s="20"/>
      <c r="B35" s="7" t="s">
        <v>43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2.75" customHeight="1" thickBot="1">
      <c r="A36" s="22"/>
      <c r="B36" s="10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3.5" customHeight="1">
      <c r="A37" s="20"/>
      <c r="B37" s="7" t="s">
        <v>45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2.75" customHeight="1" thickBot="1">
      <c r="A38" s="22"/>
      <c r="B38" s="10" t="s">
        <v>44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 customHeight="1">
      <c r="A39" s="20" t="s">
        <v>46</v>
      </c>
      <c r="B39" s="7" t="s">
        <v>47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 customHeight="1">
      <c r="A40" s="21"/>
      <c r="B40" s="7" t="s">
        <v>48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 customHeight="1" thickBot="1">
      <c r="A41" s="22"/>
      <c r="B41" s="10" t="s">
        <v>49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 customHeight="1" thickBot="1">
      <c r="A42" s="11"/>
      <c r="B42" s="10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 customHeight="1">
      <c r="A43" s="20"/>
      <c r="B43" s="7" t="s">
        <v>43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2.75" customHeight="1" thickBot="1">
      <c r="A44" s="22"/>
      <c r="B44" s="10" t="s">
        <v>44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 customHeight="1">
      <c r="A45" s="20"/>
      <c r="B45" s="7" t="s">
        <v>45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.75" customHeight="1" thickBot="1">
      <c r="A46" s="22"/>
      <c r="B46" s="10" t="s">
        <v>44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 customHeight="1">
      <c r="A47" s="20" t="s">
        <v>50</v>
      </c>
      <c r="B47" s="7" t="s">
        <v>51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2.75" customHeight="1" thickBot="1">
      <c r="A48" s="22"/>
      <c r="B48" s="10" t="s">
        <v>52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 customHeight="1" thickBot="1">
      <c r="A49" s="11"/>
      <c r="B49" s="10" t="s">
        <v>42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 customHeight="1">
      <c r="A50" s="20"/>
      <c r="B50" s="7" t="s">
        <v>43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2.75" customHeight="1" thickBot="1">
      <c r="A51" s="22"/>
      <c r="B51" s="10" t="s">
        <v>44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 customHeight="1">
      <c r="A52" s="20"/>
      <c r="B52" s="7" t="s">
        <v>45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2.75" customHeight="1" thickBot="1">
      <c r="A53" s="22"/>
      <c r="B53" s="10" t="s">
        <v>44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20" t="s">
        <v>53</v>
      </c>
      <c r="B54" s="7" t="s">
        <v>54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12.75" customHeight="1">
      <c r="A55" s="21"/>
      <c r="B55" s="7" t="s">
        <v>55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2.75" customHeight="1" thickBot="1">
      <c r="A56" s="22"/>
      <c r="B56" s="10" t="s">
        <v>41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 customHeight="1" thickBot="1">
      <c r="A57" s="11"/>
      <c r="B57" s="10" t="s">
        <v>42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 customHeight="1">
      <c r="A58" s="20"/>
      <c r="B58" s="7" t="s">
        <v>43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2.75" customHeight="1" thickBot="1">
      <c r="A59" s="22"/>
      <c r="B59" s="10" t="s">
        <v>44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2.75" customHeight="1">
      <c r="A60" s="20"/>
      <c r="B60" s="7" t="s">
        <v>45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13.5" customHeight="1" thickBot="1">
      <c r="A61" s="22"/>
      <c r="B61" s="10" t="s">
        <v>44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2.75" customHeight="1">
      <c r="A62" s="14" t="s">
        <v>56</v>
      </c>
      <c r="B62" s="1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2.75" customHeight="1">
      <c r="A63" s="23" t="s">
        <v>57</v>
      </c>
      <c r="B63" s="24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2.75" customHeight="1" thickBot="1">
      <c r="A64" s="17" t="s">
        <v>58</v>
      </c>
      <c r="B64" s="1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2.75" customHeight="1" thickBot="1">
      <c r="A65" s="11"/>
      <c r="B65" s="10" t="s">
        <v>42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 customHeight="1">
      <c r="A66" s="20"/>
      <c r="B66" s="7" t="s">
        <v>43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12.75" customHeight="1" thickBot="1">
      <c r="A67" s="22"/>
      <c r="B67" s="10" t="s">
        <v>44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2.75" customHeight="1">
      <c r="A68" s="20"/>
      <c r="B68" s="7" t="s">
        <v>45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12.75" customHeight="1" thickBot="1">
      <c r="A69" s="22"/>
      <c r="B69" s="10" t="s">
        <v>44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2.75" customHeight="1">
      <c r="A70" s="20" t="s">
        <v>59</v>
      </c>
      <c r="B70" s="7" t="s">
        <v>60</v>
      </c>
      <c r="C70" s="20">
        <f>E70+G70+I70</f>
        <v>41313801</v>
      </c>
      <c r="D70" s="20">
        <f>F70+H70+J70</f>
        <v>28910496</v>
      </c>
      <c r="E70" s="20">
        <f aca="true" t="shared" si="0" ref="E70:J70">E74+E77+E79+E83+E85</f>
        <v>27286021</v>
      </c>
      <c r="F70" s="20">
        <f t="shared" si="0"/>
        <v>27032000</v>
      </c>
      <c r="G70" s="20">
        <f t="shared" si="0"/>
        <v>70000</v>
      </c>
      <c r="H70" s="20">
        <f t="shared" si="0"/>
        <v>0</v>
      </c>
      <c r="I70" s="20">
        <f t="shared" si="0"/>
        <v>13957780</v>
      </c>
      <c r="J70" s="20">
        <f t="shared" si="0"/>
        <v>1878496</v>
      </c>
      <c r="K70" s="20">
        <f>M70+O70+Q70</f>
        <v>13222534</v>
      </c>
      <c r="L70" s="20">
        <f>N70+P70+R70</f>
        <v>0</v>
      </c>
      <c r="M70" s="20">
        <f aca="true" t="shared" si="1" ref="M70:R70">M74+M77+M79+M83+M85</f>
        <v>191978</v>
      </c>
      <c r="N70" s="20">
        <f t="shared" si="1"/>
        <v>0</v>
      </c>
      <c r="O70" s="20">
        <f t="shared" si="1"/>
        <v>919019</v>
      </c>
      <c r="P70" s="20">
        <f t="shared" si="1"/>
        <v>0</v>
      </c>
      <c r="Q70" s="20">
        <f t="shared" si="1"/>
        <v>12111537</v>
      </c>
      <c r="R70" s="20">
        <f t="shared" si="1"/>
        <v>0</v>
      </c>
    </row>
    <row r="71" spans="1:18" ht="12.75" customHeight="1">
      <c r="A71" s="21"/>
      <c r="B71" s="7" t="s">
        <v>61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2.75" customHeight="1" thickBot="1">
      <c r="A72" s="22"/>
      <c r="B72" s="10" t="s">
        <v>41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2.75" customHeight="1" thickBot="1">
      <c r="A73" s="11"/>
      <c r="B73" s="10" t="s">
        <v>42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2.75">
      <c r="A74" s="20" t="s">
        <v>62</v>
      </c>
      <c r="B74" s="7" t="s">
        <v>63</v>
      </c>
      <c r="C74" s="20">
        <f>E74+G74+I74</f>
        <v>15899431</v>
      </c>
      <c r="D74" s="20">
        <f>F74+H74+J74</f>
        <v>9924496</v>
      </c>
      <c r="E74" s="20">
        <f>8046000+254021</f>
        <v>8300021</v>
      </c>
      <c r="F74" s="20">
        <v>8046000</v>
      </c>
      <c r="G74" s="20"/>
      <c r="H74" s="20"/>
      <c r="I74" s="20">
        <v>7599410</v>
      </c>
      <c r="J74" s="20">
        <v>1878496</v>
      </c>
      <c r="K74" s="20">
        <f>M74+O74+Q74</f>
        <v>6304103</v>
      </c>
      <c r="L74" s="20">
        <f>N74+P74+R74</f>
        <v>0</v>
      </c>
      <c r="M74" s="20">
        <v>191978</v>
      </c>
      <c r="N74" s="20">
        <v>0</v>
      </c>
      <c r="O74" s="20">
        <v>364012</v>
      </c>
      <c r="P74" s="20"/>
      <c r="Q74" s="20">
        <v>5748113</v>
      </c>
      <c r="R74" s="20">
        <v>0</v>
      </c>
    </row>
    <row r="75" spans="1:18" ht="12.75" customHeight="1">
      <c r="A75" s="21"/>
      <c r="B75" s="7" t="s">
        <v>64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ht="12.75" customHeight="1" thickBot="1">
      <c r="A76" s="22"/>
      <c r="B76" s="10" t="s">
        <v>65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1:18" ht="12.75" customHeight="1">
      <c r="A77" s="20" t="s">
        <v>66</v>
      </c>
      <c r="B77" s="7" t="s">
        <v>67</v>
      </c>
      <c r="C77" s="20">
        <f>E77+G77+I77</f>
        <v>2264062</v>
      </c>
      <c r="D77" s="20">
        <f>F77+H77+J77</f>
        <v>0</v>
      </c>
      <c r="E77" s="20">
        <v>0</v>
      </c>
      <c r="F77" s="20">
        <v>0</v>
      </c>
      <c r="G77" s="20"/>
      <c r="H77" s="20"/>
      <c r="I77" s="20">
        <v>2264062</v>
      </c>
      <c r="J77" s="20">
        <v>0</v>
      </c>
      <c r="K77" s="20">
        <f>M77+O77+Q77</f>
        <v>2307480</v>
      </c>
      <c r="L77" s="20">
        <f>N77+P77+R77</f>
        <v>0</v>
      </c>
      <c r="M77" s="20">
        <v>0</v>
      </c>
      <c r="N77" s="20">
        <v>0</v>
      </c>
      <c r="O77" s="20">
        <v>110856</v>
      </c>
      <c r="P77" s="20"/>
      <c r="Q77" s="20">
        <v>2196624</v>
      </c>
      <c r="R77" s="20">
        <v>0</v>
      </c>
    </row>
    <row r="78" spans="1:18" ht="12.75" customHeight="1" thickBot="1">
      <c r="A78" s="22"/>
      <c r="B78" s="10" t="s">
        <v>68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1:18" ht="12.75">
      <c r="A79" s="20" t="s">
        <v>69</v>
      </c>
      <c r="B79" s="7" t="s">
        <v>63</v>
      </c>
      <c r="C79" s="20">
        <f>E79+G79+I79</f>
        <v>5715060</v>
      </c>
      <c r="D79" s="20">
        <f>F79+H79+J79</f>
        <v>4158000</v>
      </c>
      <c r="E79" s="20">
        <f>4158000+0</f>
        <v>4158000</v>
      </c>
      <c r="F79" s="20">
        <f>4158000</f>
        <v>4158000</v>
      </c>
      <c r="G79" s="20"/>
      <c r="H79" s="20"/>
      <c r="I79" s="20">
        <v>1557060</v>
      </c>
      <c r="J79" s="20">
        <v>0</v>
      </c>
      <c r="K79" s="20">
        <f>M79+O79+Q79</f>
        <v>1790004</v>
      </c>
      <c r="L79" s="20">
        <f>N79+P79+R79</f>
        <v>0</v>
      </c>
      <c r="M79" s="20"/>
      <c r="N79" s="20"/>
      <c r="O79" s="20">
        <v>54120</v>
      </c>
      <c r="P79" s="20"/>
      <c r="Q79" s="20">
        <v>1735884</v>
      </c>
      <c r="R79" s="20">
        <v>0</v>
      </c>
    </row>
    <row r="80" spans="1:18" ht="12.75" customHeight="1">
      <c r="A80" s="21"/>
      <c r="B80" s="7" t="s">
        <v>70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2.75" customHeight="1">
      <c r="A81" s="21"/>
      <c r="B81" s="7" t="s">
        <v>71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ht="12.75" customHeight="1" thickBot="1">
      <c r="A82" s="22"/>
      <c r="B82" s="10" t="s">
        <v>72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1:18" ht="12.75" customHeight="1">
      <c r="A83" s="20" t="s">
        <v>73</v>
      </c>
      <c r="B83" s="7" t="s">
        <v>74</v>
      </c>
      <c r="C83" s="20">
        <f>E83+G83+I83</f>
        <v>16841748</v>
      </c>
      <c r="D83" s="20">
        <f>F83+H83+J83</f>
        <v>14828000</v>
      </c>
      <c r="E83" s="20">
        <f>14828000+0</f>
        <v>14828000</v>
      </c>
      <c r="F83" s="20">
        <f>14828000+0</f>
        <v>14828000</v>
      </c>
      <c r="G83" s="20"/>
      <c r="H83" s="20"/>
      <c r="I83" s="20">
        <v>2013748</v>
      </c>
      <c r="J83" s="20">
        <v>0</v>
      </c>
      <c r="K83" s="20">
        <f>M83+O83+Q83</f>
        <v>1983147</v>
      </c>
      <c r="L83" s="20">
        <f>N83+P83+R83</f>
        <v>0</v>
      </c>
      <c r="M83" s="20"/>
      <c r="N83" s="20"/>
      <c r="O83" s="20">
        <v>27915</v>
      </c>
      <c r="P83" s="20"/>
      <c r="Q83" s="20">
        <v>1955232</v>
      </c>
      <c r="R83" s="20">
        <v>0</v>
      </c>
    </row>
    <row r="84" spans="1:18" ht="12.75" customHeight="1" thickBot="1">
      <c r="A84" s="22"/>
      <c r="B84" s="10" t="s">
        <v>75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1:18" ht="12.75" customHeight="1">
      <c r="A85" s="20" t="s">
        <v>76</v>
      </c>
      <c r="B85" s="7" t="s">
        <v>77</v>
      </c>
      <c r="C85" s="20">
        <f>E85+G85+I85</f>
        <v>593500</v>
      </c>
      <c r="D85" s="20">
        <f>F85+H85+J85</f>
        <v>0</v>
      </c>
      <c r="E85" s="20">
        <v>0</v>
      </c>
      <c r="F85" s="20">
        <v>0</v>
      </c>
      <c r="G85" s="20">
        <v>70000</v>
      </c>
      <c r="H85" s="20"/>
      <c r="I85" s="20">
        <v>523500</v>
      </c>
      <c r="J85" s="20">
        <v>0</v>
      </c>
      <c r="K85" s="20">
        <f>M85+O85+Q85</f>
        <v>837800</v>
      </c>
      <c r="L85" s="20">
        <f>N85+P85+R85</f>
        <v>0</v>
      </c>
      <c r="M85" s="20">
        <v>0</v>
      </c>
      <c r="N85" s="20">
        <v>0</v>
      </c>
      <c r="O85" s="20">
        <v>362116</v>
      </c>
      <c r="P85" s="20"/>
      <c r="Q85" s="20">
        <v>475684</v>
      </c>
      <c r="R85" s="20">
        <v>0</v>
      </c>
    </row>
    <row r="86" spans="1:18" ht="12.75" customHeight="1" thickBot="1">
      <c r="A86" s="22"/>
      <c r="B86" s="10" t="s">
        <v>78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t="12.75" customHeight="1">
      <c r="A87" s="20" t="s">
        <v>79</v>
      </c>
      <c r="B87" s="7" t="s">
        <v>80</v>
      </c>
      <c r="C87" s="20"/>
      <c r="D87" s="20">
        <f>F87+H87+J87</f>
        <v>0</v>
      </c>
      <c r="E87" s="20"/>
      <c r="F87" s="20"/>
      <c r="G87" s="20"/>
      <c r="H87" s="20"/>
      <c r="I87" s="20"/>
      <c r="J87" s="20"/>
      <c r="K87" s="20"/>
      <c r="L87" s="20">
        <f>N87+P87+R87</f>
        <v>0</v>
      </c>
      <c r="M87" s="20"/>
      <c r="N87" s="20"/>
      <c r="O87" s="20"/>
      <c r="P87" s="20"/>
      <c r="Q87" s="20"/>
      <c r="R87" s="20"/>
    </row>
    <row r="88" spans="1:18" ht="12.75">
      <c r="A88" s="21"/>
      <c r="B88" s="7" t="s">
        <v>63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ht="12.75" customHeight="1">
      <c r="A89" s="21"/>
      <c r="B89" s="7" t="s">
        <v>81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ht="12.75" customHeight="1">
      <c r="A90" s="21"/>
      <c r="B90" s="7" t="s">
        <v>82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8" ht="12.75" customHeight="1">
      <c r="A91" s="21"/>
      <c r="B91" s="7" t="s">
        <v>83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ht="12.75" customHeight="1" thickBot="1">
      <c r="A92" s="22"/>
      <c r="B92" s="10" t="s">
        <v>84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t="12.75" customHeight="1">
      <c r="A93" s="14" t="s">
        <v>56</v>
      </c>
      <c r="B93" s="16"/>
      <c r="C93" s="20">
        <f aca="true" t="shared" si="2" ref="C93:J93">C87+C70</f>
        <v>41313801</v>
      </c>
      <c r="D93" s="20">
        <f t="shared" si="2"/>
        <v>28910496</v>
      </c>
      <c r="E93" s="20">
        <f t="shared" si="2"/>
        <v>27286021</v>
      </c>
      <c r="F93" s="20">
        <f t="shared" si="2"/>
        <v>27032000</v>
      </c>
      <c r="G93" s="20">
        <f t="shared" si="2"/>
        <v>70000</v>
      </c>
      <c r="H93" s="20">
        <f t="shared" si="2"/>
        <v>0</v>
      </c>
      <c r="I93" s="20">
        <f t="shared" si="2"/>
        <v>13957780</v>
      </c>
      <c r="J93" s="20">
        <f t="shared" si="2"/>
        <v>1878496</v>
      </c>
      <c r="K93" s="20">
        <f aca="true" t="shared" si="3" ref="K93:R93">K87+K70</f>
        <v>13222534</v>
      </c>
      <c r="L93" s="20">
        <f t="shared" si="3"/>
        <v>0</v>
      </c>
      <c r="M93" s="20">
        <f t="shared" si="3"/>
        <v>191978</v>
      </c>
      <c r="N93" s="20">
        <f t="shared" si="3"/>
        <v>0</v>
      </c>
      <c r="O93" s="20">
        <f t="shared" si="3"/>
        <v>919019</v>
      </c>
      <c r="P93" s="20">
        <f t="shared" si="3"/>
        <v>0</v>
      </c>
      <c r="Q93" s="20">
        <f t="shared" si="3"/>
        <v>12111537</v>
      </c>
      <c r="R93" s="20">
        <f t="shared" si="3"/>
        <v>0</v>
      </c>
    </row>
    <row r="94" spans="1:18" ht="12.75" customHeight="1">
      <c r="A94" s="23" t="s">
        <v>85</v>
      </c>
      <c r="B94" s="24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12.75" customHeight="1">
      <c r="A95" s="23" t="s">
        <v>86</v>
      </c>
      <c r="B95" s="24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ht="12.75" customHeight="1" thickBot="1">
      <c r="A96" s="17" t="s">
        <v>87</v>
      </c>
      <c r="B96" s="1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t="12.75" customHeight="1">
      <c r="A97" s="14" t="s">
        <v>88</v>
      </c>
      <c r="B97" s="16"/>
      <c r="C97" s="20">
        <f>C29+C39+C47+C54+C70+C87</f>
        <v>41313801</v>
      </c>
      <c r="D97" s="20">
        <f>D29+D39+D47+D54+D70+D87</f>
        <v>28910496</v>
      </c>
      <c r="E97" s="20">
        <f aca="true" t="shared" si="4" ref="E97:J97">E29+E39+E47+E54+E70+E87</f>
        <v>27286021</v>
      </c>
      <c r="F97" s="20">
        <f t="shared" si="4"/>
        <v>27032000</v>
      </c>
      <c r="G97" s="20">
        <f t="shared" si="4"/>
        <v>70000</v>
      </c>
      <c r="H97" s="20">
        <f t="shared" si="4"/>
        <v>0</v>
      </c>
      <c r="I97" s="20">
        <f t="shared" si="4"/>
        <v>13957780</v>
      </c>
      <c r="J97" s="20">
        <f t="shared" si="4"/>
        <v>1878496</v>
      </c>
      <c r="K97" s="20">
        <f>K29+K39+K47+K54+K70+K87</f>
        <v>13222534</v>
      </c>
      <c r="L97" s="20">
        <f>L29+L39+L47+L54+L70+L87</f>
        <v>0</v>
      </c>
      <c r="M97" s="20">
        <f aca="true" t="shared" si="5" ref="M97:R97">M29+M39+M47+M54+M70+M87</f>
        <v>191978</v>
      </c>
      <c r="N97" s="20">
        <f t="shared" si="5"/>
        <v>0</v>
      </c>
      <c r="O97" s="20">
        <f t="shared" si="5"/>
        <v>919019</v>
      </c>
      <c r="P97" s="20">
        <f t="shared" si="5"/>
        <v>0</v>
      </c>
      <c r="Q97" s="20">
        <f t="shared" si="5"/>
        <v>12111537</v>
      </c>
      <c r="R97" s="20">
        <f t="shared" si="5"/>
        <v>0</v>
      </c>
    </row>
    <row r="98" spans="1:18" ht="12.75" customHeight="1">
      <c r="A98" s="23" t="s">
        <v>89</v>
      </c>
      <c r="B98" s="24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12.75" customHeight="1">
      <c r="A99" s="23" t="s">
        <v>85</v>
      </c>
      <c r="B99" s="24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ht="12.75" customHeight="1">
      <c r="A100" s="23" t="s">
        <v>86</v>
      </c>
      <c r="B100" s="24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ht="12.75" customHeight="1">
      <c r="A101" s="23" t="s">
        <v>90</v>
      </c>
      <c r="B101" s="24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ht="12.75" customHeight="1" thickBot="1">
      <c r="A102" s="17" t="s">
        <v>91</v>
      </c>
      <c r="B102" s="1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5" ht="12.75">
      <c r="F105" t="s">
        <v>98</v>
      </c>
    </row>
    <row r="106" ht="12.75">
      <c r="F106" t="s">
        <v>99</v>
      </c>
    </row>
    <row r="107" spans="6:12" ht="12.75">
      <c r="F107" t="s">
        <v>100</v>
      </c>
      <c r="L107" t="s">
        <v>101</v>
      </c>
    </row>
  </sheetData>
  <sheetProtection/>
  <mergeCells count="503">
    <mergeCell ref="A2:R2"/>
    <mergeCell ref="A3:R3"/>
    <mergeCell ref="A4:R4"/>
    <mergeCell ref="A5:R5"/>
    <mergeCell ref="A6:R6"/>
    <mergeCell ref="A7:R7"/>
    <mergeCell ref="A9:R9"/>
    <mergeCell ref="C10:J10"/>
    <mergeCell ref="K10:R10"/>
    <mergeCell ref="C11:J11"/>
    <mergeCell ref="K11:R11"/>
    <mergeCell ref="C12:C27"/>
    <mergeCell ref="E12:F12"/>
    <mergeCell ref="G12:H12"/>
    <mergeCell ref="I12:J12"/>
    <mergeCell ref="K12:K27"/>
    <mergeCell ref="M12:N12"/>
    <mergeCell ref="O12:P12"/>
    <mergeCell ref="Q12:R12"/>
    <mergeCell ref="E13:F13"/>
    <mergeCell ref="G13:H13"/>
    <mergeCell ref="I13:J13"/>
    <mergeCell ref="M13:N13"/>
    <mergeCell ref="O13:P13"/>
    <mergeCell ref="Q13:R13"/>
    <mergeCell ref="E14:F14"/>
    <mergeCell ref="G14:H14"/>
    <mergeCell ref="I14:J14"/>
    <mergeCell ref="M14:N14"/>
    <mergeCell ref="O14:P14"/>
    <mergeCell ref="Q14:R14"/>
    <mergeCell ref="E15:F15"/>
    <mergeCell ref="G15:H15"/>
    <mergeCell ref="I15:J15"/>
    <mergeCell ref="M15:N15"/>
    <mergeCell ref="O15:P15"/>
    <mergeCell ref="Q15:R15"/>
    <mergeCell ref="E16:F16"/>
    <mergeCell ref="G16:H16"/>
    <mergeCell ref="I16:J16"/>
    <mergeCell ref="M16:N16"/>
    <mergeCell ref="O16:P16"/>
    <mergeCell ref="Q16:R16"/>
    <mergeCell ref="E17:F17"/>
    <mergeCell ref="G17:H17"/>
    <mergeCell ref="I17:J17"/>
    <mergeCell ref="M17:N17"/>
    <mergeCell ref="O17:P17"/>
    <mergeCell ref="Q17:R17"/>
    <mergeCell ref="E18:F18"/>
    <mergeCell ref="G18:H18"/>
    <mergeCell ref="I18:J18"/>
    <mergeCell ref="M18:N18"/>
    <mergeCell ref="O18:P18"/>
    <mergeCell ref="Q18:R18"/>
    <mergeCell ref="E19:F19"/>
    <mergeCell ref="G19:H19"/>
    <mergeCell ref="I19:J19"/>
    <mergeCell ref="M19:N19"/>
    <mergeCell ref="O19:P19"/>
    <mergeCell ref="Q19:R19"/>
    <mergeCell ref="E20:F20"/>
    <mergeCell ref="G20:H20"/>
    <mergeCell ref="I20:J20"/>
    <mergeCell ref="M20:N20"/>
    <mergeCell ref="O20:P20"/>
    <mergeCell ref="Q20:R20"/>
    <mergeCell ref="E21:F21"/>
    <mergeCell ref="G21:H21"/>
    <mergeCell ref="I21:J21"/>
    <mergeCell ref="M21:N21"/>
    <mergeCell ref="O21:P21"/>
    <mergeCell ref="Q21:R21"/>
    <mergeCell ref="E22:F22"/>
    <mergeCell ref="G22:H22"/>
    <mergeCell ref="I22:J22"/>
    <mergeCell ref="M22:N22"/>
    <mergeCell ref="O22:P22"/>
    <mergeCell ref="Q22:R22"/>
    <mergeCell ref="E23:E27"/>
    <mergeCell ref="G23:G27"/>
    <mergeCell ref="I23:I27"/>
    <mergeCell ref="M23:M27"/>
    <mergeCell ref="O23:O27"/>
    <mergeCell ref="Q23:Q27"/>
    <mergeCell ref="A29:A33"/>
    <mergeCell ref="C29:C33"/>
    <mergeCell ref="D29:D33"/>
    <mergeCell ref="E29:E33"/>
    <mergeCell ref="F29:F33"/>
    <mergeCell ref="G29:G33"/>
    <mergeCell ref="H29:H33"/>
    <mergeCell ref="I29:I33"/>
    <mergeCell ref="J29:J33"/>
    <mergeCell ref="K29:K33"/>
    <mergeCell ref="L29:L33"/>
    <mergeCell ref="M29:M33"/>
    <mergeCell ref="N29:N33"/>
    <mergeCell ref="O29:O33"/>
    <mergeCell ref="P29:P33"/>
    <mergeCell ref="Q29:Q33"/>
    <mergeCell ref="R29:R33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  <mergeCell ref="Q39:Q41"/>
    <mergeCell ref="R39:R41"/>
    <mergeCell ref="A43:A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50:A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A52:A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A54:A56"/>
    <mergeCell ref="C54:C56"/>
    <mergeCell ref="D54:D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Q54:Q56"/>
    <mergeCell ref="R54:R56"/>
    <mergeCell ref="A58:A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A60:A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K62:K64"/>
    <mergeCell ref="L62:L64"/>
    <mergeCell ref="M62:M64"/>
    <mergeCell ref="A62:B62"/>
    <mergeCell ref="C62:C64"/>
    <mergeCell ref="D62:D64"/>
    <mergeCell ref="E62:E64"/>
    <mergeCell ref="F62:F64"/>
    <mergeCell ref="G62:G64"/>
    <mergeCell ref="N62:N64"/>
    <mergeCell ref="O62:O64"/>
    <mergeCell ref="P62:P64"/>
    <mergeCell ref="Q62:Q64"/>
    <mergeCell ref="R62:R64"/>
    <mergeCell ref="A63:B63"/>
    <mergeCell ref="A64:B64"/>
    <mergeCell ref="H62:H64"/>
    <mergeCell ref="I62:I64"/>
    <mergeCell ref="J62:J64"/>
    <mergeCell ref="A66:A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A68:A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A70:A72"/>
    <mergeCell ref="C70:C72"/>
    <mergeCell ref="D70:D72"/>
    <mergeCell ref="E70:E72"/>
    <mergeCell ref="F70:F72"/>
    <mergeCell ref="G70:G72"/>
    <mergeCell ref="H70:H72"/>
    <mergeCell ref="I70:I72"/>
    <mergeCell ref="J70:J72"/>
    <mergeCell ref="K70:K72"/>
    <mergeCell ref="L70:L72"/>
    <mergeCell ref="M70:M72"/>
    <mergeCell ref="N70:N72"/>
    <mergeCell ref="O70:O72"/>
    <mergeCell ref="P70:P72"/>
    <mergeCell ref="Q70:Q72"/>
    <mergeCell ref="R70:R72"/>
    <mergeCell ref="A74:A76"/>
    <mergeCell ref="C74:C76"/>
    <mergeCell ref="D74:D76"/>
    <mergeCell ref="E74:E76"/>
    <mergeCell ref="F74:F76"/>
    <mergeCell ref="G74:G76"/>
    <mergeCell ref="H74:H76"/>
    <mergeCell ref="I74:I76"/>
    <mergeCell ref="J74:J76"/>
    <mergeCell ref="K74:K76"/>
    <mergeCell ref="L74:L76"/>
    <mergeCell ref="M74:M76"/>
    <mergeCell ref="N74:N76"/>
    <mergeCell ref="O74:O76"/>
    <mergeCell ref="P74:P76"/>
    <mergeCell ref="Q74:Q76"/>
    <mergeCell ref="R74:R76"/>
    <mergeCell ref="A77:A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A79:A82"/>
    <mergeCell ref="C79:C82"/>
    <mergeCell ref="D79:D82"/>
    <mergeCell ref="E79:E82"/>
    <mergeCell ref="F79:F82"/>
    <mergeCell ref="G79:G82"/>
    <mergeCell ref="H79:H82"/>
    <mergeCell ref="I79:I82"/>
    <mergeCell ref="J79:J82"/>
    <mergeCell ref="K79:K82"/>
    <mergeCell ref="L79:L82"/>
    <mergeCell ref="M79:M82"/>
    <mergeCell ref="N79:N82"/>
    <mergeCell ref="O79:O82"/>
    <mergeCell ref="P79:P82"/>
    <mergeCell ref="Q79:Q82"/>
    <mergeCell ref="R79:R82"/>
    <mergeCell ref="A83:A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A85:A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A87:A92"/>
    <mergeCell ref="C87:C92"/>
    <mergeCell ref="D87:D92"/>
    <mergeCell ref="E87:E92"/>
    <mergeCell ref="F87:F92"/>
    <mergeCell ref="G87:G92"/>
    <mergeCell ref="H87:H92"/>
    <mergeCell ref="I87:I92"/>
    <mergeCell ref="J87:J92"/>
    <mergeCell ref="K87:K92"/>
    <mergeCell ref="L87:L92"/>
    <mergeCell ref="M87:M92"/>
    <mergeCell ref="N87:N92"/>
    <mergeCell ref="O87:O92"/>
    <mergeCell ref="P87:P92"/>
    <mergeCell ref="Q87:Q92"/>
    <mergeCell ref="R87:R92"/>
    <mergeCell ref="A93:B93"/>
    <mergeCell ref="C93:C96"/>
    <mergeCell ref="D93:D96"/>
    <mergeCell ref="E93:E96"/>
    <mergeCell ref="F93:F96"/>
    <mergeCell ref="G93:G96"/>
    <mergeCell ref="H93:H96"/>
    <mergeCell ref="I93:I96"/>
    <mergeCell ref="J93:J96"/>
    <mergeCell ref="K93:K96"/>
    <mergeCell ref="L93:L96"/>
    <mergeCell ref="M93:M96"/>
    <mergeCell ref="N93:N96"/>
    <mergeCell ref="O93:O96"/>
    <mergeCell ref="P93:P96"/>
    <mergeCell ref="Q93:Q96"/>
    <mergeCell ref="R93:R96"/>
    <mergeCell ref="A94:B94"/>
    <mergeCell ref="A95:B95"/>
    <mergeCell ref="A96:B96"/>
    <mergeCell ref="A97:B97"/>
    <mergeCell ref="C97:C102"/>
    <mergeCell ref="D97:D102"/>
    <mergeCell ref="N97:N102"/>
    <mergeCell ref="O97:O102"/>
    <mergeCell ref="P97:P102"/>
    <mergeCell ref="E97:E102"/>
    <mergeCell ref="F97:F102"/>
    <mergeCell ref="G97:G102"/>
    <mergeCell ref="H97:H102"/>
    <mergeCell ref="I97:I102"/>
    <mergeCell ref="J97:J102"/>
    <mergeCell ref="Q97:Q102"/>
    <mergeCell ref="R97:R102"/>
    <mergeCell ref="A98:B98"/>
    <mergeCell ref="A99:B99"/>
    <mergeCell ref="A100:B100"/>
    <mergeCell ref="A101:B101"/>
    <mergeCell ref="A102:B102"/>
    <mergeCell ref="K97:K102"/>
    <mergeCell ref="L97:L102"/>
    <mergeCell ref="M97:M102"/>
  </mergeCells>
  <printOptions/>
  <pageMargins left="0.75" right="0.75" top="1" bottom="1" header="0.5" footer="0.5"/>
  <pageSetup horizontalDpi="600" verticalDpi="600" orientation="portrait" paperSize="9" scale="92" r:id="rId1"/>
  <colBreaks count="1" manualBreakCount="1">
    <brk id="9" max="1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6">
      <pane xSplit="2" ySplit="23" topLeftCell="H73" activePane="bottomRight" state="frozen"/>
      <selection pane="topLeft" activeCell="A6" sqref="A6"/>
      <selection pane="topRight" activeCell="C6" sqref="C6"/>
      <selection pane="bottomLeft" activeCell="A29" sqref="A29"/>
      <selection pane="bottomRight" activeCell="A7" sqref="A7:R7"/>
    </sheetView>
  </sheetViews>
  <sheetFormatPr defaultColWidth="9.00390625" defaultRowHeight="12.75"/>
  <cols>
    <col min="1" max="1" width="6.125" style="0" customWidth="1"/>
    <col min="2" max="2" width="18.375" style="0" customWidth="1"/>
    <col min="7" max="7" width="8.125" style="0" customWidth="1"/>
    <col min="11" max="11" width="11.875" style="0" bestFit="1" customWidth="1"/>
    <col min="12" max="12" width="12.375" style="0" customWidth="1"/>
    <col min="13" max="14" width="11.625" style="0" customWidth="1"/>
    <col min="15" max="15" width="10.875" style="0" customWidth="1"/>
    <col min="16" max="16" width="11.00390625" style="0" customWidth="1"/>
    <col min="17" max="17" width="12.125" style="0" customWidth="1"/>
  </cols>
  <sheetData>
    <row r="1" spans="1:17" ht="12.75">
      <c r="A1" s="1"/>
      <c r="Q1" t="s">
        <v>92</v>
      </c>
    </row>
    <row r="2" spans="1:18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2.75">
      <c r="A3" s="29" t="s">
        <v>93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29" t="s">
        <v>94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2.75">
      <c r="A5" s="29" t="s">
        <v>95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2.75">
      <c r="A6" s="29" t="s">
        <v>96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2.75">
      <c r="A7" s="29" t="s">
        <v>105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4" ht="12.75">
      <c r="A8" s="1"/>
      <c r="N8" t="s">
        <v>104</v>
      </c>
    </row>
    <row r="9" spans="1:18" ht="13.5" thickBot="1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12.75">
      <c r="A10" s="2" t="s">
        <v>2</v>
      </c>
      <c r="B10" s="6" t="s">
        <v>4</v>
      </c>
      <c r="C10" s="14" t="s">
        <v>8</v>
      </c>
      <c r="D10" s="15"/>
      <c r="E10" s="15"/>
      <c r="F10" s="15"/>
      <c r="G10" s="15"/>
      <c r="H10" s="15"/>
      <c r="I10" s="15"/>
      <c r="J10" s="16"/>
      <c r="K10" s="14" t="s">
        <v>10</v>
      </c>
      <c r="L10" s="15"/>
      <c r="M10" s="15"/>
      <c r="N10" s="15"/>
      <c r="O10" s="15"/>
      <c r="P10" s="15"/>
      <c r="Q10" s="15"/>
      <c r="R10" s="16"/>
    </row>
    <row r="11" spans="1:18" ht="12" customHeight="1" thickBot="1">
      <c r="A11" s="3" t="s">
        <v>3</v>
      </c>
      <c r="B11" s="7" t="s">
        <v>5</v>
      </c>
      <c r="C11" s="17" t="s">
        <v>9</v>
      </c>
      <c r="D11" s="18"/>
      <c r="E11" s="18"/>
      <c r="F11" s="18"/>
      <c r="G11" s="18"/>
      <c r="H11" s="18"/>
      <c r="I11" s="18"/>
      <c r="J11" s="19"/>
      <c r="K11" s="17" t="s">
        <v>11</v>
      </c>
      <c r="L11" s="18"/>
      <c r="M11" s="18"/>
      <c r="N11" s="18"/>
      <c r="O11" s="18"/>
      <c r="P11" s="18"/>
      <c r="Q11" s="18"/>
      <c r="R11" s="19"/>
    </row>
    <row r="12" spans="1:18" ht="12" customHeight="1">
      <c r="A12" s="4"/>
      <c r="B12" s="7" t="s">
        <v>6</v>
      </c>
      <c r="C12" s="20" t="s">
        <v>12</v>
      </c>
      <c r="D12" s="6" t="s">
        <v>13</v>
      </c>
      <c r="E12" s="14" t="s">
        <v>18</v>
      </c>
      <c r="F12" s="16"/>
      <c r="G12" s="14" t="s">
        <v>22</v>
      </c>
      <c r="H12" s="16"/>
      <c r="I12" s="14" t="s">
        <v>24</v>
      </c>
      <c r="J12" s="16"/>
      <c r="K12" s="20" t="s">
        <v>12</v>
      </c>
      <c r="L12" s="7" t="s">
        <v>13</v>
      </c>
      <c r="M12" s="14" t="s">
        <v>18</v>
      </c>
      <c r="N12" s="16"/>
      <c r="O12" s="14" t="s">
        <v>22</v>
      </c>
      <c r="P12" s="16"/>
      <c r="Q12" s="14" t="s">
        <v>24</v>
      </c>
      <c r="R12" s="16"/>
    </row>
    <row r="13" spans="1:18" ht="12" customHeight="1">
      <c r="A13" s="4"/>
      <c r="B13" s="7" t="s">
        <v>7</v>
      </c>
      <c r="C13" s="21"/>
      <c r="D13" s="7" t="s">
        <v>14</v>
      </c>
      <c r="E13" s="23" t="s">
        <v>19</v>
      </c>
      <c r="F13" s="24"/>
      <c r="G13" s="23" t="s">
        <v>23</v>
      </c>
      <c r="H13" s="24"/>
      <c r="I13" s="23" t="s">
        <v>25</v>
      </c>
      <c r="J13" s="24"/>
      <c r="K13" s="21"/>
      <c r="L13" s="7" t="s">
        <v>14</v>
      </c>
      <c r="M13" s="23" t="s">
        <v>19</v>
      </c>
      <c r="N13" s="24"/>
      <c r="O13" s="23" t="s">
        <v>23</v>
      </c>
      <c r="P13" s="24"/>
      <c r="Q13" s="23" t="s">
        <v>25</v>
      </c>
      <c r="R13" s="24"/>
    </row>
    <row r="14" spans="1:18" ht="12.75" customHeight="1">
      <c r="A14" s="4"/>
      <c r="B14" s="8"/>
      <c r="C14" s="21"/>
      <c r="D14" s="7" t="s">
        <v>15</v>
      </c>
      <c r="E14" s="23" t="s">
        <v>20</v>
      </c>
      <c r="F14" s="24"/>
      <c r="G14" s="25"/>
      <c r="H14" s="26"/>
      <c r="I14" s="23" t="s">
        <v>26</v>
      </c>
      <c r="J14" s="24"/>
      <c r="K14" s="21"/>
      <c r="L14" s="7" t="s">
        <v>15</v>
      </c>
      <c r="M14" s="23" t="s">
        <v>20</v>
      </c>
      <c r="N14" s="24"/>
      <c r="O14" s="25"/>
      <c r="P14" s="26"/>
      <c r="Q14" s="23" t="s">
        <v>26</v>
      </c>
      <c r="R14" s="24"/>
    </row>
    <row r="15" spans="1:18" ht="12.75" customHeight="1">
      <c r="A15" s="4"/>
      <c r="B15" s="8"/>
      <c r="C15" s="21"/>
      <c r="D15" s="7" t="s">
        <v>16</v>
      </c>
      <c r="E15" s="23" t="s">
        <v>21</v>
      </c>
      <c r="F15" s="24"/>
      <c r="G15" s="25"/>
      <c r="H15" s="26"/>
      <c r="I15" s="23" t="s">
        <v>27</v>
      </c>
      <c r="J15" s="24"/>
      <c r="K15" s="21"/>
      <c r="L15" s="7" t="s">
        <v>16</v>
      </c>
      <c r="M15" s="23" t="s">
        <v>21</v>
      </c>
      <c r="N15" s="24"/>
      <c r="O15" s="25"/>
      <c r="P15" s="26"/>
      <c r="Q15" s="23" t="s">
        <v>27</v>
      </c>
      <c r="R15" s="24"/>
    </row>
    <row r="16" spans="1:18" ht="12.75" customHeight="1">
      <c r="A16" s="4"/>
      <c r="B16" s="8"/>
      <c r="C16" s="21"/>
      <c r="D16" s="7" t="s">
        <v>17</v>
      </c>
      <c r="E16" s="25"/>
      <c r="F16" s="26"/>
      <c r="G16" s="25"/>
      <c r="H16" s="26"/>
      <c r="I16" s="23" t="s">
        <v>28</v>
      </c>
      <c r="J16" s="24"/>
      <c r="K16" s="21"/>
      <c r="L16" s="7" t="s">
        <v>17</v>
      </c>
      <c r="M16" s="25"/>
      <c r="N16" s="26"/>
      <c r="O16" s="25"/>
      <c r="P16" s="26"/>
      <c r="Q16" s="23" t="s">
        <v>28</v>
      </c>
      <c r="R16" s="24"/>
    </row>
    <row r="17" spans="1:18" ht="12.75" customHeight="1">
      <c r="A17" s="4"/>
      <c r="B17" s="8"/>
      <c r="C17" s="21"/>
      <c r="D17" s="8"/>
      <c r="E17" s="25"/>
      <c r="F17" s="26"/>
      <c r="G17" s="25"/>
      <c r="H17" s="26"/>
      <c r="I17" s="23" t="s">
        <v>29</v>
      </c>
      <c r="J17" s="24"/>
      <c r="K17" s="21"/>
      <c r="L17" s="8"/>
      <c r="M17" s="25"/>
      <c r="N17" s="26"/>
      <c r="O17" s="25"/>
      <c r="P17" s="26"/>
      <c r="Q17" s="23" t="s">
        <v>29</v>
      </c>
      <c r="R17" s="24"/>
    </row>
    <row r="18" spans="1:18" ht="12.75" customHeight="1">
      <c r="A18" s="4"/>
      <c r="B18" s="8"/>
      <c r="C18" s="21"/>
      <c r="D18" s="8"/>
      <c r="E18" s="25"/>
      <c r="F18" s="26"/>
      <c r="G18" s="25"/>
      <c r="H18" s="26"/>
      <c r="I18" s="23" t="s">
        <v>30</v>
      </c>
      <c r="J18" s="24"/>
      <c r="K18" s="21"/>
      <c r="L18" s="8"/>
      <c r="M18" s="25"/>
      <c r="N18" s="26"/>
      <c r="O18" s="25"/>
      <c r="P18" s="26"/>
      <c r="Q18" s="23" t="s">
        <v>30</v>
      </c>
      <c r="R18" s="24"/>
    </row>
    <row r="19" spans="1:18" ht="12.75" customHeight="1">
      <c r="A19" s="4"/>
      <c r="B19" s="8"/>
      <c r="C19" s="21"/>
      <c r="D19" s="8"/>
      <c r="E19" s="25"/>
      <c r="F19" s="26"/>
      <c r="G19" s="25"/>
      <c r="H19" s="26"/>
      <c r="I19" s="23" t="s">
        <v>31</v>
      </c>
      <c r="J19" s="24"/>
      <c r="K19" s="21"/>
      <c r="L19" s="8"/>
      <c r="M19" s="25"/>
      <c r="N19" s="26"/>
      <c r="O19" s="25"/>
      <c r="P19" s="26"/>
      <c r="Q19" s="23" t="s">
        <v>31</v>
      </c>
      <c r="R19" s="24"/>
    </row>
    <row r="20" spans="1:18" ht="12.75" customHeight="1">
      <c r="A20" s="4"/>
      <c r="B20" s="8"/>
      <c r="C20" s="21"/>
      <c r="D20" s="8"/>
      <c r="E20" s="25"/>
      <c r="F20" s="26"/>
      <c r="G20" s="25"/>
      <c r="H20" s="26"/>
      <c r="I20" s="23" t="s">
        <v>32</v>
      </c>
      <c r="J20" s="24"/>
      <c r="K20" s="21"/>
      <c r="L20" s="8"/>
      <c r="M20" s="25"/>
      <c r="N20" s="26"/>
      <c r="O20" s="25"/>
      <c r="P20" s="26"/>
      <c r="Q20" s="23" t="s">
        <v>32</v>
      </c>
      <c r="R20" s="24"/>
    </row>
    <row r="21" spans="1:18" ht="12.75" customHeight="1">
      <c r="A21" s="4"/>
      <c r="B21" s="8"/>
      <c r="C21" s="21"/>
      <c r="D21" s="8"/>
      <c r="E21" s="25"/>
      <c r="F21" s="26"/>
      <c r="G21" s="25"/>
      <c r="H21" s="26"/>
      <c r="I21" s="23" t="s">
        <v>33</v>
      </c>
      <c r="J21" s="24"/>
      <c r="K21" s="21"/>
      <c r="L21" s="8"/>
      <c r="M21" s="25"/>
      <c r="N21" s="26"/>
      <c r="O21" s="25"/>
      <c r="P21" s="26"/>
      <c r="Q21" s="23" t="s">
        <v>33</v>
      </c>
      <c r="R21" s="24"/>
    </row>
    <row r="22" spans="1:18" ht="13.5" thickBot="1">
      <c r="A22" s="4"/>
      <c r="B22" s="8"/>
      <c r="C22" s="21"/>
      <c r="D22" s="8"/>
      <c r="E22" s="27"/>
      <c r="F22" s="28"/>
      <c r="G22" s="27"/>
      <c r="H22" s="28"/>
      <c r="I22" s="17" t="s">
        <v>34</v>
      </c>
      <c r="J22" s="19"/>
      <c r="K22" s="21"/>
      <c r="L22" s="8"/>
      <c r="M22" s="27"/>
      <c r="N22" s="28"/>
      <c r="O22" s="27"/>
      <c r="P22" s="28"/>
      <c r="Q22" s="17" t="s">
        <v>34</v>
      </c>
      <c r="R22" s="19"/>
    </row>
    <row r="23" spans="1:18" ht="12.75">
      <c r="A23" s="4"/>
      <c r="B23" s="8"/>
      <c r="C23" s="21"/>
      <c r="D23" s="8"/>
      <c r="E23" s="20" t="s">
        <v>35</v>
      </c>
      <c r="F23" s="6" t="s">
        <v>13</v>
      </c>
      <c r="G23" s="20" t="s">
        <v>35</v>
      </c>
      <c r="H23" s="7" t="s">
        <v>13</v>
      </c>
      <c r="I23" s="20" t="s">
        <v>35</v>
      </c>
      <c r="J23" s="7" t="s">
        <v>13</v>
      </c>
      <c r="K23" s="21"/>
      <c r="L23" s="8"/>
      <c r="M23" s="20" t="s">
        <v>35</v>
      </c>
      <c r="N23" s="6" t="s">
        <v>13</v>
      </c>
      <c r="O23" s="20" t="s">
        <v>35</v>
      </c>
      <c r="P23" s="7" t="s">
        <v>13</v>
      </c>
      <c r="Q23" s="20" t="s">
        <v>12</v>
      </c>
      <c r="R23" s="7" t="s">
        <v>13</v>
      </c>
    </row>
    <row r="24" spans="1:18" ht="12.75">
      <c r="A24" s="4"/>
      <c r="B24" s="8"/>
      <c r="C24" s="21"/>
      <c r="D24" s="8"/>
      <c r="E24" s="21"/>
      <c r="F24" s="7" t="s">
        <v>14</v>
      </c>
      <c r="G24" s="21"/>
      <c r="H24" s="7" t="s">
        <v>14</v>
      </c>
      <c r="I24" s="21"/>
      <c r="J24" s="7" t="s">
        <v>14</v>
      </c>
      <c r="K24" s="21"/>
      <c r="L24" s="8"/>
      <c r="M24" s="21"/>
      <c r="N24" s="7" t="s">
        <v>14</v>
      </c>
      <c r="O24" s="21"/>
      <c r="P24" s="7" t="s">
        <v>14</v>
      </c>
      <c r="Q24" s="21"/>
      <c r="R24" s="7" t="s">
        <v>14</v>
      </c>
    </row>
    <row r="25" spans="1:18" ht="12.75">
      <c r="A25" s="4"/>
      <c r="B25" s="8"/>
      <c r="C25" s="21"/>
      <c r="D25" s="8"/>
      <c r="E25" s="21"/>
      <c r="F25" s="7" t="s">
        <v>15</v>
      </c>
      <c r="G25" s="21"/>
      <c r="H25" s="7" t="s">
        <v>15</v>
      </c>
      <c r="I25" s="21"/>
      <c r="J25" s="7" t="s">
        <v>15</v>
      </c>
      <c r="K25" s="21"/>
      <c r="L25" s="8"/>
      <c r="M25" s="21"/>
      <c r="N25" s="7" t="s">
        <v>15</v>
      </c>
      <c r="O25" s="21"/>
      <c r="P25" s="7" t="s">
        <v>15</v>
      </c>
      <c r="Q25" s="21"/>
      <c r="R25" s="7" t="s">
        <v>15</v>
      </c>
    </row>
    <row r="26" spans="1:18" ht="12.75">
      <c r="A26" s="4"/>
      <c r="B26" s="8"/>
      <c r="C26" s="21"/>
      <c r="D26" s="8"/>
      <c r="E26" s="21"/>
      <c r="F26" s="7" t="s">
        <v>16</v>
      </c>
      <c r="G26" s="21"/>
      <c r="H26" s="7" t="s">
        <v>16</v>
      </c>
      <c r="I26" s="21"/>
      <c r="J26" s="7" t="s">
        <v>16</v>
      </c>
      <c r="K26" s="21"/>
      <c r="L26" s="8"/>
      <c r="M26" s="21"/>
      <c r="N26" s="7" t="s">
        <v>16</v>
      </c>
      <c r="O26" s="21"/>
      <c r="P26" s="7" t="s">
        <v>16</v>
      </c>
      <c r="Q26" s="21"/>
      <c r="R26" s="7" t="s">
        <v>16</v>
      </c>
    </row>
    <row r="27" spans="1:18" ht="13.5" thickBot="1">
      <c r="A27" s="5"/>
      <c r="B27" s="9"/>
      <c r="C27" s="22"/>
      <c r="D27" s="9"/>
      <c r="E27" s="22"/>
      <c r="F27" s="10" t="s">
        <v>17</v>
      </c>
      <c r="G27" s="22"/>
      <c r="H27" s="10" t="s">
        <v>17</v>
      </c>
      <c r="I27" s="22"/>
      <c r="J27" s="10" t="s">
        <v>17</v>
      </c>
      <c r="K27" s="22"/>
      <c r="L27" s="9"/>
      <c r="M27" s="22"/>
      <c r="N27" s="10" t="s">
        <v>17</v>
      </c>
      <c r="O27" s="22"/>
      <c r="P27" s="10" t="s">
        <v>17</v>
      </c>
      <c r="Q27" s="22"/>
      <c r="R27" s="10" t="s">
        <v>17</v>
      </c>
    </row>
    <row r="28" spans="1:18" ht="13.5" thickBot="1">
      <c r="A28" s="11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0">
        <v>8</v>
      </c>
      <c r="I28" s="10">
        <v>9</v>
      </c>
      <c r="J28" s="10">
        <v>10</v>
      </c>
      <c r="K28" s="10">
        <v>11</v>
      </c>
      <c r="L28" s="10">
        <v>12</v>
      </c>
      <c r="M28" s="10">
        <v>13</v>
      </c>
      <c r="N28" s="10">
        <v>14</v>
      </c>
      <c r="O28" s="10">
        <v>15</v>
      </c>
      <c r="P28" s="10">
        <v>16</v>
      </c>
      <c r="Q28" s="10">
        <v>17</v>
      </c>
      <c r="R28" s="10">
        <v>18</v>
      </c>
    </row>
    <row r="29" spans="1:18" ht="12.75" customHeight="1">
      <c r="A29" s="20" t="s">
        <v>36</v>
      </c>
      <c r="B29" s="7" t="s">
        <v>37</v>
      </c>
      <c r="C29" s="20"/>
      <c r="D29" s="20"/>
      <c r="E29" s="20"/>
      <c r="F29" s="20"/>
      <c r="G29" s="20"/>
      <c r="H29" s="20"/>
      <c r="I29" s="20">
        <v>0</v>
      </c>
      <c r="J29" s="20"/>
      <c r="K29" s="20"/>
      <c r="L29" s="20"/>
      <c r="M29" s="20"/>
      <c r="N29" s="20"/>
      <c r="O29" s="20"/>
      <c r="P29" s="20"/>
      <c r="Q29" s="20">
        <v>0</v>
      </c>
      <c r="R29" s="20"/>
    </row>
    <row r="30" spans="1:18" ht="12.75" customHeight="1">
      <c r="A30" s="21"/>
      <c r="B30" s="7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2.75" customHeight="1">
      <c r="A31" s="21"/>
      <c r="B31" s="7" t="s">
        <v>39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2.75" customHeight="1">
      <c r="A32" s="21"/>
      <c r="B32" s="7" t="s">
        <v>40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3.5" thickBot="1">
      <c r="A33" s="22"/>
      <c r="B33" s="10" t="s">
        <v>41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 customHeight="1" thickBot="1">
      <c r="A34" s="11"/>
      <c r="B34" s="10" t="s">
        <v>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 customHeight="1">
      <c r="A35" s="20"/>
      <c r="B35" s="7" t="s">
        <v>43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0</v>
      </c>
      <c r="R35" s="20"/>
    </row>
    <row r="36" spans="1:18" ht="12.75" customHeight="1" thickBot="1">
      <c r="A36" s="22"/>
      <c r="B36" s="10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3.5" customHeight="1">
      <c r="A37" s="20"/>
      <c r="B37" s="7" t="s">
        <v>45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ht="12.75" customHeight="1" thickBot="1">
      <c r="A38" s="22"/>
      <c r="B38" s="10" t="s">
        <v>44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 customHeight="1">
      <c r="A39" s="20" t="s">
        <v>46</v>
      </c>
      <c r="B39" s="7" t="s">
        <v>47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 customHeight="1">
      <c r="A40" s="21"/>
      <c r="B40" s="7" t="s">
        <v>48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.75" customHeight="1" thickBot="1">
      <c r="A41" s="22"/>
      <c r="B41" s="10" t="s">
        <v>49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 customHeight="1" thickBot="1">
      <c r="A42" s="11"/>
      <c r="B42" s="10" t="s">
        <v>42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12.75" customHeight="1">
      <c r="A43" s="20"/>
      <c r="B43" s="7" t="s">
        <v>43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ht="12.75" customHeight="1" thickBot="1">
      <c r="A44" s="22"/>
      <c r="B44" s="10" t="s">
        <v>44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 customHeight="1">
      <c r="A45" s="20"/>
      <c r="B45" s="7" t="s">
        <v>45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.75" customHeight="1" thickBot="1">
      <c r="A46" s="22"/>
      <c r="B46" s="10" t="s">
        <v>44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 customHeight="1">
      <c r="A47" s="20" t="s">
        <v>50</v>
      </c>
      <c r="B47" s="7" t="s">
        <v>51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12.75" customHeight="1" thickBot="1">
      <c r="A48" s="22"/>
      <c r="B48" s="10" t="s">
        <v>52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 customHeight="1" thickBot="1">
      <c r="A49" s="11"/>
      <c r="B49" s="10" t="s">
        <v>42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2.75" customHeight="1">
      <c r="A50" s="20"/>
      <c r="B50" s="7" t="s">
        <v>43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12.75" customHeight="1" thickBot="1">
      <c r="A51" s="22"/>
      <c r="B51" s="10" t="s">
        <v>44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 customHeight="1">
      <c r="A52" s="20"/>
      <c r="B52" s="7" t="s">
        <v>45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12.75" customHeight="1" thickBot="1">
      <c r="A53" s="22"/>
      <c r="B53" s="10" t="s">
        <v>44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20" t="s">
        <v>53</v>
      </c>
      <c r="B54" s="7" t="s">
        <v>54</v>
      </c>
      <c r="C54" s="31">
        <v>2652677</v>
      </c>
      <c r="D54" s="31">
        <v>2652677</v>
      </c>
      <c r="E54" s="20"/>
      <c r="F54" s="20"/>
      <c r="G54" s="20"/>
      <c r="H54" s="20"/>
      <c r="I54" s="31">
        <v>2652677</v>
      </c>
      <c r="J54" s="31">
        <v>2652677</v>
      </c>
      <c r="K54" s="31">
        <v>2652677</v>
      </c>
      <c r="L54" s="31">
        <v>2652677</v>
      </c>
      <c r="M54" s="20"/>
      <c r="N54" s="20"/>
      <c r="O54" s="20"/>
      <c r="P54" s="20"/>
      <c r="Q54" s="31">
        <v>2652677</v>
      </c>
      <c r="R54" s="31">
        <v>2652677</v>
      </c>
    </row>
    <row r="55" spans="1:18" ht="12.75" customHeight="1">
      <c r="A55" s="21"/>
      <c r="B55" s="7" t="s">
        <v>55</v>
      </c>
      <c r="C55" s="32"/>
      <c r="D55" s="32"/>
      <c r="E55" s="21"/>
      <c r="F55" s="21"/>
      <c r="G55" s="21"/>
      <c r="H55" s="21"/>
      <c r="I55" s="32"/>
      <c r="J55" s="32"/>
      <c r="K55" s="32"/>
      <c r="L55" s="32"/>
      <c r="M55" s="21"/>
      <c r="N55" s="21"/>
      <c r="O55" s="21"/>
      <c r="P55" s="21"/>
      <c r="Q55" s="32"/>
      <c r="R55" s="32"/>
    </row>
    <row r="56" spans="1:18" ht="12.75" customHeight="1" thickBot="1">
      <c r="A56" s="22"/>
      <c r="B56" s="10" t="s">
        <v>41</v>
      </c>
      <c r="C56" s="33"/>
      <c r="D56" s="33"/>
      <c r="E56" s="22"/>
      <c r="F56" s="22"/>
      <c r="G56" s="22"/>
      <c r="H56" s="22"/>
      <c r="I56" s="33"/>
      <c r="J56" s="33"/>
      <c r="K56" s="33"/>
      <c r="L56" s="33"/>
      <c r="M56" s="22"/>
      <c r="N56" s="22"/>
      <c r="O56" s="22"/>
      <c r="P56" s="22"/>
      <c r="Q56" s="33"/>
      <c r="R56" s="33"/>
    </row>
    <row r="57" spans="1:18" ht="12.75" customHeight="1" thickBot="1">
      <c r="A57" s="11"/>
      <c r="B57" s="10" t="s">
        <v>42</v>
      </c>
      <c r="C57" s="12"/>
      <c r="D57" s="10"/>
      <c r="E57" s="10"/>
      <c r="F57" s="10"/>
      <c r="G57" s="10"/>
      <c r="H57" s="10"/>
      <c r="I57" s="12"/>
      <c r="J57" s="10"/>
      <c r="K57" s="12"/>
      <c r="L57" s="10"/>
      <c r="M57" s="10"/>
      <c r="N57" s="10"/>
      <c r="O57" s="10"/>
      <c r="P57" s="10"/>
      <c r="Q57" s="12"/>
      <c r="R57" s="10"/>
    </row>
    <row r="58" spans="1:18" ht="12.75" customHeight="1">
      <c r="A58" s="20"/>
      <c r="B58" s="7" t="s">
        <v>43</v>
      </c>
      <c r="C58" s="31">
        <v>2652677</v>
      </c>
      <c r="D58" s="31">
        <v>2652677</v>
      </c>
      <c r="E58" s="20"/>
      <c r="F58" s="20"/>
      <c r="G58" s="20"/>
      <c r="H58" s="20"/>
      <c r="I58" s="31">
        <v>2652677</v>
      </c>
      <c r="J58" s="20">
        <v>2652677</v>
      </c>
      <c r="K58" s="31">
        <v>2652677</v>
      </c>
      <c r="L58" s="31">
        <v>2652677</v>
      </c>
      <c r="M58" s="20"/>
      <c r="N58" s="20"/>
      <c r="O58" s="20"/>
      <c r="P58" s="20"/>
      <c r="Q58" s="31">
        <v>2652677</v>
      </c>
      <c r="R58" s="20">
        <v>2652677</v>
      </c>
    </row>
    <row r="59" spans="1:18" ht="12.75" customHeight="1" thickBot="1">
      <c r="A59" s="22"/>
      <c r="B59" s="10" t="s">
        <v>44</v>
      </c>
      <c r="C59" s="33"/>
      <c r="D59" s="33"/>
      <c r="E59" s="22"/>
      <c r="F59" s="22"/>
      <c r="G59" s="22"/>
      <c r="H59" s="22"/>
      <c r="I59" s="33"/>
      <c r="J59" s="22"/>
      <c r="K59" s="33"/>
      <c r="L59" s="33"/>
      <c r="M59" s="22"/>
      <c r="N59" s="22"/>
      <c r="O59" s="22"/>
      <c r="P59" s="22"/>
      <c r="Q59" s="33"/>
      <c r="R59" s="22"/>
    </row>
    <row r="60" spans="1:18" ht="12.75" customHeight="1">
      <c r="A60" s="20"/>
      <c r="B60" s="7" t="s">
        <v>45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13.5" customHeight="1" thickBot="1">
      <c r="A61" s="22"/>
      <c r="B61" s="10" t="s">
        <v>44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2.75" customHeight="1">
      <c r="A62" s="14" t="s">
        <v>56</v>
      </c>
      <c r="B62" s="16"/>
      <c r="C62" s="31">
        <v>2652677</v>
      </c>
      <c r="D62" s="31">
        <v>2652677</v>
      </c>
      <c r="E62" s="20"/>
      <c r="F62" s="20"/>
      <c r="G62" s="20"/>
      <c r="H62" s="20"/>
      <c r="I62" s="31">
        <v>2652677</v>
      </c>
      <c r="J62" s="31">
        <v>2652677</v>
      </c>
      <c r="K62" s="31">
        <v>2652677</v>
      </c>
      <c r="L62" s="31">
        <v>2652677</v>
      </c>
      <c r="M62" s="20"/>
      <c r="N62" s="20"/>
      <c r="O62" s="20"/>
      <c r="P62" s="20"/>
      <c r="Q62" s="31">
        <v>2652677</v>
      </c>
      <c r="R62" s="31">
        <v>2652677</v>
      </c>
    </row>
    <row r="63" spans="1:18" ht="12.75" customHeight="1">
      <c r="A63" s="23" t="s">
        <v>57</v>
      </c>
      <c r="B63" s="24"/>
      <c r="C63" s="32"/>
      <c r="D63" s="32"/>
      <c r="E63" s="21"/>
      <c r="F63" s="21"/>
      <c r="G63" s="21"/>
      <c r="H63" s="21"/>
      <c r="I63" s="32"/>
      <c r="J63" s="32"/>
      <c r="K63" s="32"/>
      <c r="L63" s="32"/>
      <c r="M63" s="21"/>
      <c r="N63" s="21"/>
      <c r="O63" s="21"/>
      <c r="P63" s="21"/>
      <c r="Q63" s="32"/>
      <c r="R63" s="32"/>
    </row>
    <row r="64" spans="1:18" ht="12.75" customHeight="1" thickBot="1">
      <c r="A64" s="17" t="s">
        <v>58</v>
      </c>
      <c r="B64" s="19"/>
      <c r="C64" s="33"/>
      <c r="D64" s="33"/>
      <c r="E64" s="22"/>
      <c r="F64" s="22"/>
      <c r="G64" s="22"/>
      <c r="H64" s="22"/>
      <c r="I64" s="33"/>
      <c r="J64" s="33"/>
      <c r="K64" s="33"/>
      <c r="L64" s="33"/>
      <c r="M64" s="22"/>
      <c r="N64" s="22"/>
      <c r="O64" s="22"/>
      <c r="P64" s="22"/>
      <c r="Q64" s="33"/>
      <c r="R64" s="33"/>
    </row>
    <row r="65" spans="1:18" ht="12.75" customHeight="1" thickBot="1">
      <c r="A65" s="11"/>
      <c r="B65" s="10" t="s">
        <v>42</v>
      </c>
      <c r="C65" s="12"/>
      <c r="D65" s="10"/>
      <c r="E65" s="10"/>
      <c r="F65" s="10"/>
      <c r="G65" s="10"/>
      <c r="H65" s="10"/>
      <c r="I65" s="12"/>
      <c r="J65" s="10"/>
      <c r="K65" s="12"/>
      <c r="L65" s="10"/>
      <c r="M65" s="10"/>
      <c r="N65" s="10"/>
      <c r="O65" s="10"/>
      <c r="P65" s="10"/>
      <c r="Q65" s="12"/>
      <c r="R65" s="10"/>
    </row>
    <row r="66" spans="1:18" ht="12.75" customHeight="1">
      <c r="A66" s="20"/>
      <c r="B66" s="7" t="s">
        <v>43</v>
      </c>
      <c r="C66" s="31">
        <v>2652677</v>
      </c>
      <c r="D66" s="20">
        <v>2652677</v>
      </c>
      <c r="E66" s="20"/>
      <c r="F66" s="20"/>
      <c r="G66" s="20"/>
      <c r="H66" s="20"/>
      <c r="I66" s="31">
        <v>2652677</v>
      </c>
      <c r="J66" s="20">
        <v>2652677</v>
      </c>
      <c r="K66" s="31">
        <v>2652677</v>
      </c>
      <c r="L66" s="20">
        <v>2652677</v>
      </c>
      <c r="M66" s="20"/>
      <c r="N66" s="20"/>
      <c r="O66" s="20"/>
      <c r="P66" s="20"/>
      <c r="Q66" s="31">
        <v>2652677</v>
      </c>
      <c r="R66" s="20">
        <v>2652677</v>
      </c>
    </row>
    <row r="67" spans="1:18" ht="12.75" customHeight="1" thickBot="1">
      <c r="A67" s="22"/>
      <c r="B67" s="10" t="s">
        <v>44</v>
      </c>
      <c r="C67" s="33"/>
      <c r="D67" s="22"/>
      <c r="E67" s="22"/>
      <c r="F67" s="22"/>
      <c r="G67" s="22"/>
      <c r="H67" s="22"/>
      <c r="I67" s="33"/>
      <c r="J67" s="22"/>
      <c r="K67" s="33"/>
      <c r="L67" s="22"/>
      <c r="M67" s="22"/>
      <c r="N67" s="22"/>
      <c r="O67" s="22"/>
      <c r="P67" s="22"/>
      <c r="Q67" s="33"/>
      <c r="R67" s="22"/>
    </row>
    <row r="68" spans="1:18" ht="12.75" customHeight="1">
      <c r="A68" s="20"/>
      <c r="B68" s="7" t="s">
        <v>45</v>
      </c>
      <c r="C68" s="31"/>
      <c r="D68" s="20"/>
      <c r="E68" s="20"/>
      <c r="F68" s="20"/>
      <c r="G68" s="20"/>
      <c r="H68" s="20"/>
      <c r="I68" s="31"/>
      <c r="J68" s="20"/>
      <c r="K68" s="31"/>
      <c r="L68" s="20"/>
      <c r="M68" s="20"/>
      <c r="N68" s="20"/>
      <c r="O68" s="20"/>
      <c r="P68" s="20"/>
      <c r="Q68" s="31"/>
      <c r="R68" s="20"/>
    </row>
    <row r="69" spans="1:18" ht="12.75" customHeight="1" thickBot="1">
      <c r="A69" s="22"/>
      <c r="B69" s="10" t="s">
        <v>44</v>
      </c>
      <c r="C69" s="33"/>
      <c r="D69" s="22"/>
      <c r="E69" s="22"/>
      <c r="F69" s="22"/>
      <c r="G69" s="22"/>
      <c r="H69" s="22"/>
      <c r="I69" s="33"/>
      <c r="J69" s="22"/>
      <c r="K69" s="33"/>
      <c r="L69" s="22"/>
      <c r="M69" s="22"/>
      <c r="N69" s="22"/>
      <c r="O69" s="22"/>
      <c r="P69" s="22"/>
      <c r="Q69" s="33"/>
      <c r="R69" s="22"/>
    </row>
    <row r="70" spans="1:18" ht="12.75" customHeight="1">
      <c r="A70" s="20" t="s">
        <v>59</v>
      </c>
      <c r="B70" s="7" t="s">
        <v>60</v>
      </c>
      <c r="C70" s="31">
        <f>E70+G70+I70</f>
        <v>82117195.26</v>
      </c>
      <c r="D70" s="20">
        <f>F70+H70+J70</f>
        <v>59240789</v>
      </c>
      <c r="E70" s="20">
        <f aca="true" t="shared" si="0" ref="E70:J70">E74+E77+E79+E83+E85</f>
        <v>29065101.26</v>
      </c>
      <c r="F70" s="20">
        <f t="shared" si="0"/>
        <v>6236847</v>
      </c>
      <c r="G70" s="31">
        <f t="shared" si="0"/>
        <v>48152</v>
      </c>
      <c r="H70" s="31">
        <f t="shared" si="0"/>
        <v>0</v>
      </c>
      <c r="I70" s="31">
        <f t="shared" si="0"/>
        <v>53003942</v>
      </c>
      <c r="J70" s="20">
        <f t="shared" si="0"/>
        <v>53003942</v>
      </c>
      <c r="K70" s="31">
        <f>M70+O70+Q70</f>
        <v>82495631.53999999</v>
      </c>
      <c r="L70" s="20">
        <f>N70+P70+R70</f>
        <v>56941996</v>
      </c>
      <c r="M70" s="31">
        <f aca="true" t="shared" si="1" ref="M70:R70">M74+M77+M79+M83+M85</f>
        <v>28283600</v>
      </c>
      <c r="N70" s="20">
        <f>N74+N77+N79+N83+N85</f>
        <v>3938054</v>
      </c>
      <c r="O70" s="31">
        <f>O74+O77+O79+O83+O85</f>
        <v>1208089.54</v>
      </c>
      <c r="P70" s="31">
        <f t="shared" si="1"/>
        <v>0</v>
      </c>
      <c r="Q70" s="31">
        <f t="shared" si="1"/>
        <v>53003942</v>
      </c>
      <c r="R70" s="20">
        <f t="shared" si="1"/>
        <v>53003942</v>
      </c>
    </row>
    <row r="71" spans="1:18" ht="12.75" customHeight="1">
      <c r="A71" s="21"/>
      <c r="B71" s="7" t="s">
        <v>61</v>
      </c>
      <c r="C71" s="32"/>
      <c r="D71" s="21"/>
      <c r="E71" s="21"/>
      <c r="F71" s="21"/>
      <c r="G71" s="32"/>
      <c r="H71" s="32"/>
      <c r="I71" s="32"/>
      <c r="J71" s="21"/>
      <c r="K71" s="32"/>
      <c r="L71" s="21"/>
      <c r="M71" s="32"/>
      <c r="N71" s="21"/>
      <c r="O71" s="32"/>
      <c r="P71" s="32"/>
      <c r="Q71" s="32"/>
      <c r="R71" s="21"/>
    </row>
    <row r="72" spans="1:19" ht="12.75" customHeight="1" thickBot="1">
      <c r="A72" s="22"/>
      <c r="B72" s="10" t="s">
        <v>41</v>
      </c>
      <c r="C72" s="33"/>
      <c r="D72" s="22"/>
      <c r="E72" s="22"/>
      <c r="F72" s="22"/>
      <c r="G72" s="33"/>
      <c r="H72" s="33"/>
      <c r="I72" s="33"/>
      <c r="J72" s="22"/>
      <c r="K72" s="33"/>
      <c r="L72" s="22"/>
      <c r="M72" s="33"/>
      <c r="N72" s="22"/>
      <c r="O72" s="33"/>
      <c r="P72" s="33"/>
      <c r="Q72" s="33"/>
      <c r="R72" s="22"/>
      <c r="S72" s="13"/>
    </row>
    <row r="73" spans="1:18" ht="12.75" customHeight="1" thickBot="1">
      <c r="A73" s="11"/>
      <c r="B73" s="10" t="s">
        <v>42</v>
      </c>
      <c r="C73" s="12"/>
      <c r="D73" s="10"/>
      <c r="E73" s="10"/>
      <c r="F73" s="10"/>
      <c r="G73" s="12"/>
      <c r="H73" s="12"/>
      <c r="I73" s="12"/>
      <c r="J73" s="10"/>
      <c r="K73" s="12"/>
      <c r="L73" s="10"/>
      <c r="M73" s="10"/>
      <c r="N73" s="10"/>
      <c r="O73" s="12"/>
      <c r="P73" s="12"/>
      <c r="Q73" s="12"/>
      <c r="R73" s="10"/>
    </row>
    <row r="74" spans="1:18" ht="12.75">
      <c r="A74" s="20" t="s">
        <v>62</v>
      </c>
      <c r="B74" s="7" t="s">
        <v>63</v>
      </c>
      <c r="C74" s="31">
        <f>E74+G74+I74</f>
        <v>46953035.980000004</v>
      </c>
      <c r="D74" s="31">
        <f>F74+H74+J74</f>
        <v>37175721</v>
      </c>
      <c r="E74" s="20">
        <v>15970693.98</v>
      </c>
      <c r="F74" s="20">
        <v>6236847</v>
      </c>
      <c r="G74" s="31">
        <f>42968+500</f>
        <v>43468</v>
      </c>
      <c r="H74" s="31"/>
      <c r="I74" s="31">
        <v>30938874</v>
      </c>
      <c r="J74" s="31">
        <v>30938874</v>
      </c>
      <c r="K74" s="31">
        <f>M74+O74+Q74</f>
        <v>45391882.54</v>
      </c>
      <c r="L74" s="31">
        <f>N74+P74+R74</f>
        <v>34876928</v>
      </c>
      <c r="M74" s="20">
        <v>13389258</v>
      </c>
      <c r="N74" s="20">
        <v>3938054</v>
      </c>
      <c r="O74" s="31">
        <f>315178.54+538791+209781</f>
        <v>1063750.54</v>
      </c>
      <c r="P74" s="31"/>
      <c r="Q74" s="31">
        <v>30938874</v>
      </c>
      <c r="R74" s="31">
        <v>30938874</v>
      </c>
    </row>
    <row r="75" spans="1:18" ht="12.75" customHeight="1">
      <c r="A75" s="21"/>
      <c r="B75" s="7" t="s">
        <v>64</v>
      </c>
      <c r="C75" s="32"/>
      <c r="D75" s="32"/>
      <c r="E75" s="21"/>
      <c r="F75" s="21"/>
      <c r="G75" s="32"/>
      <c r="H75" s="32"/>
      <c r="I75" s="32"/>
      <c r="J75" s="32"/>
      <c r="K75" s="32"/>
      <c r="L75" s="32"/>
      <c r="M75" s="21"/>
      <c r="N75" s="21"/>
      <c r="O75" s="32"/>
      <c r="P75" s="32"/>
      <c r="Q75" s="32"/>
      <c r="R75" s="32"/>
    </row>
    <row r="76" spans="1:18" ht="12.75" customHeight="1" thickBot="1">
      <c r="A76" s="22"/>
      <c r="B76" s="10" t="s">
        <v>65</v>
      </c>
      <c r="C76" s="33"/>
      <c r="D76" s="33"/>
      <c r="E76" s="22"/>
      <c r="F76" s="22"/>
      <c r="G76" s="33"/>
      <c r="H76" s="33"/>
      <c r="I76" s="33"/>
      <c r="J76" s="33"/>
      <c r="K76" s="33"/>
      <c r="L76" s="33"/>
      <c r="M76" s="22"/>
      <c r="N76" s="22"/>
      <c r="O76" s="33"/>
      <c r="P76" s="33"/>
      <c r="Q76" s="33"/>
      <c r="R76" s="33"/>
    </row>
    <row r="77" spans="1:18" ht="12.75" customHeight="1">
      <c r="A77" s="20" t="s">
        <v>66</v>
      </c>
      <c r="B77" s="7" t="s">
        <v>67</v>
      </c>
      <c r="C77" s="31">
        <f>E77+G77+I77</f>
        <v>5010105</v>
      </c>
      <c r="D77" s="31">
        <v>2153621</v>
      </c>
      <c r="E77" s="20">
        <v>2856484</v>
      </c>
      <c r="F77" s="20">
        <v>0</v>
      </c>
      <c r="G77" s="31"/>
      <c r="H77" s="31"/>
      <c r="I77" s="31">
        <v>2153621</v>
      </c>
      <c r="J77" s="31">
        <v>2153621</v>
      </c>
      <c r="K77" s="31">
        <f>M77+O77+Q77</f>
        <v>5902543</v>
      </c>
      <c r="L77" s="31">
        <v>2153621</v>
      </c>
      <c r="M77" s="20">
        <v>3639676</v>
      </c>
      <c r="N77" s="20">
        <v>0</v>
      </c>
      <c r="O77" s="31">
        <f>67804+41442</f>
        <v>109246</v>
      </c>
      <c r="P77" s="31"/>
      <c r="Q77" s="31">
        <v>2153621</v>
      </c>
      <c r="R77" s="31">
        <v>2153621</v>
      </c>
    </row>
    <row r="78" spans="1:18" ht="12.75" customHeight="1" thickBot="1">
      <c r="A78" s="22"/>
      <c r="B78" s="10" t="s">
        <v>68</v>
      </c>
      <c r="C78" s="33"/>
      <c r="D78" s="33"/>
      <c r="E78" s="22"/>
      <c r="F78" s="22"/>
      <c r="G78" s="33"/>
      <c r="H78" s="33"/>
      <c r="I78" s="33"/>
      <c r="J78" s="33"/>
      <c r="K78" s="33"/>
      <c r="L78" s="33"/>
      <c r="M78" s="22"/>
      <c r="N78" s="22"/>
      <c r="O78" s="33"/>
      <c r="P78" s="33"/>
      <c r="Q78" s="33"/>
      <c r="R78" s="33"/>
    </row>
    <row r="79" spans="1:18" ht="12.75">
      <c r="A79" s="20" t="s">
        <v>69</v>
      </c>
      <c r="B79" s="7" t="s">
        <v>63</v>
      </c>
      <c r="C79" s="31">
        <f>E79+G79+I79</f>
        <v>10597721</v>
      </c>
      <c r="D79" s="31">
        <v>6554532</v>
      </c>
      <c r="E79" s="20">
        <v>4043189</v>
      </c>
      <c r="F79" s="20">
        <v>0</v>
      </c>
      <c r="G79" s="31"/>
      <c r="H79" s="31"/>
      <c r="I79" s="31">
        <v>6554532</v>
      </c>
      <c r="J79" s="31">
        <v>6554532</v>
      </c>
      <c r="K79" s="31">
        <f>M79+O79+Q79</f>
        <v>9677333</v>
      </c>
      <c r="L79" s="31">
        <v>6554532</v>
      </c>
      <c r="M79" s="20">
        <v>3087708</v>
      </c>
      <c r="N79" s="20">
        <v>0</v>
      </c>
      <c r="O79" s="31">
        <f>35093</f>
        <v>35093</v>
      </c>
      <c r="P79" s="31"/>
      <c r="Q79" s="31">
        <v>6554532</v>
      </c>
      <c r="R79" s="31">
        <v>6554532</v>
      </c>
    </row>
    <row r="80" spans="1:18" ht="12.75" customHeight="1">
      <c r="A80" s="21"/>
      <c r="B80" s="7" t="s">
        <v>70</v>
      </c>
      <c r="C80" s="32"/>
      <c r="D80" s="32"/>
      <c r="E80" s="21"/>
      <c r="F80" s="21"/>
      <c r="G80" s="32"/>
      <c r="H80" s="32"/>
      <c r="I80" s="32"/>
      <c r="J80" s="32"/>
      <c r="K80" s="32"/>
      <c r="L80" s="32"/>
      <c r="M80" s="21"/>
      <c r="N80" s="21"/>
      <c r="O80" s="32"/>
      <c r="P80" s="32"/>
      <c r="Q80" s="32"/>
      <c r="R80" s="32"/>
    </row>
    <row r="81" spans="1:18" ht="12.75" customHeight="1">
      <c r="A81" s="21"/>
      <c r="B81" s="7" t="s">
        <v>71</v>
      </c>
      <c r="C81" s="32"/>
      <c r="D81" s="32"/>
      <c r="E81" s="21"/>
      <c r="F81" s="21"/>
      <c r="G81" s="32"/>
      <c r="H81" s="32"/>
      <c r="I81" s="32"/>
      <c r="J81" s="32"/>
      <c r="K81" s="32"/>
      <c r="L81" s="32"/>
      <c r="M81" s="21"/>
      <c r="N81" s="21"/>
      <c r="O81" s="32"/>
      <c r="P81" s="32"/>
      <c r="Q81" s="32"/>
      <c r="R81" s="32"/>
    </row>
    <row r="82" spans="1:18" ht="12.75" customHeight="1" thickBot="1">
      <c r="A82" s="22"/>
      <c r="B82" s="10" t="s">
        <v>72</v>
      </c>
      <c r="C82" s="33"/>
      <c r="D82" s="33"/>
      <c r="E82" s="22"/>
      <c r="F82" s="22"/>
      <c r="G82" s="33"/>
      <c r="H82" s="33"/>
      <c r="I82" s="33"/>
      <c r="J82" s="33"/>
      <c r="K82" s="33"/>
      <c r="L82" s="33"/>
      <c r="M82" s="22"/>
      <c r="N82" s="22"/>
      <c r="O82" s="33"/>
      <c r="P82" s="33"/>
      <c r="Q82" s="33"/>
      <c r="R82" s="33"/>
    </row>
    <row r="83" spans="1:18" ht="12.75" customHeight="1">
      <c r="A83" s="20" t="s">
        <v>73</v>
      </c>
      <c r="B83" s="7" t="s">
        <v>74</v>
      </c>
      <c r="C83" s="31">
        <f>E83+G83+I83</f>
        <v>18559426.64</v>
      </c>
      <c r="D83" s="31">
        <v>12714318</v>
      </c>
      <c r="E83" s="31">
        <v>5845108.64</v>
      </c>
      <c r="F83" s="20">
        <v>0</v>
      </c>
      <c r="G83" s="31"/>
      <c r="H83" s="31"/>
      <c r="I83" s="31">
        <v>12714318</v>
      </c>
      <c r="J83" s="31">
        <v>12714318</v>
      </c>
      <c r="K83" s="31">
        <f>M83+O83+Q83</f>
        <v>19247486</v>
      </c>
      <c r="L83" s="31">
        <v>12714318</v>
      </c>
      <c r="M83" s="31">
        <v>6533168</v>
      </c>
      <c r="N83" s="20">
        <v>0</v>
      </c>
      <c r="O83" s="31"/>
      <c r="P83" s="31"/>
      <c r="Q83" s="31">
        <v>12714318</v>
      </c>
      <c r="R83" s="31">
        <v>12714318</v>
      </c>
    </row>
    <row r="84" spans="1:18" ht="12.75" customHeight="1" thickBot="1">
      <c r="A84" s="22"/>
      <c r="B84" s="10" t="s">
        <v>75</v>
      </c>
      <c r="C84" s="33"/>
      <c r="D84" s="33"/>
      <c r="E84" s="33"/>
      <c r="F84" s="22"/>
      <c r="G84" s="33"/>
      <c r="H84" s="33"/>
      <c r="I84" s="33"/>
      <c r="J84" s="33"/>
      <c r="K84" s="33"/>
      <c r="L84" s="33"/>
      <c r="M84" s="33"/>
      <c r="N84" s="22"/>
      <c r="O84" s="33"/>
      <c r="P84" s="33"/>
      <c r="Q84" s="33"/>
      <c r="R84" s="33"/>
    </row>
    <row r="85" spans="1:18" ht="12.75" customHeight="1">
      <c r="A85" s="20" t="s">
        <v>76</v>
      </c>
      <c r="B85" s="7" t="s">
        <v>77</v>
      </c>
      <c r="C85" s="31">
        <f>E85+G85+I85</f>
        <v>996906.64</v>
      </c>
      <c r="D85" s="31">
        <v>642597</v>
      </c>
      <c r="E85" s="31">
        <v>349625.64</v>
      </c>
      <c r="F85" s="20">
        <v>0</v>
      </c>
      <c r="G85" s="31">
        <f>3684+1000</f>
        <v>4684</v>
      </c>
      <c r="H85" s="31"/>
      <c r="I85" s="31">
        <v>642597</v>
      </c>
      <c r="J85" s="31">
        <v>642597</v>
      </c>
      <c r="K85" s="31">
        <f>M85+O85+Q85</f>
        <v>2276387</v>
      </c>
      <c r="L85" s="31">
        <v>642597</v>
      </c>
      <c r="M85" s="31">
        <v>1633790</v>
      </c>
      <c r="N85" s="20">
        <v>0</v>
      </c>
      <c r="O85" s="31"/>
      <c r="P85" s="31"/>
      <c r="Q85" s="31">
        <v>642597</v>
      </c>
      <c r="R85" s="31">
        <v>642597</v>
      </c>
    </row>
    <row r="86" spans="1:18" ht="12.75" customHeight="1" thickBot="1">
      <c r="A86" s="22"/>
      <c r="B86" s="10" t="s">
        <v>78</v>
      </c>
      <c r="C86" s="33"/>
      <c r="D86" s="33"/>
      <c r="E86" s="33"/>
      <c r="F86" s="22"/>
      <c r="G86" s="33"/>
      <c r="H86" s="33"/>
      <c r="I86" s="33"/>
      <c r="J86" s="33"/>
      <c r="K86" s="33"/>
      <c r="L86" s="33"/>
      <c r="M86" s="33"/>
      <c r="N86" s="22"/>
      <c r="O86" s="33"/>
      <c r="P86" s="33"/>
      <c r="Q86" s="33"/>
      <c r="R86" s="33"/>
    </row>
    <row r="87" spans="1:18" ht="12.75" customHeight="1">
      <c r="A87" s="20" t="s">
        <v>79</v>
      </c>
      <c r="B87" s="7" t="s">
        <v>80</v>
      </c>
      <c r="C87" s="31"/>
      <c r="D87" s="20"/>
      <c r="E87" s="20">
        <v>0</v>
      </c>
      <c r="F87" s="20">
        <v>0</v>
      </c>
      <c r="G87" s="31"/>
      <c r="H87" s="31"/>
      <c r="I87" s="31"/>
      <c r="J87" s="20"/>
      <c r="K87" s="31"/>
      <c r="L87" s="20"/>
      <c r="M87" s="20">
        <v>0</v>
      </c>
      <c r="N87" s="20">
        <v>0</v>
      </c>
      <c r="O87" s="31"/>
      <c r="P87" s="31"/>
      <c r="Q87" s="31"/>
      <c r="R87" s="20"/>
    </row>
    <row r="88" spans="1:18" ht="12.75">
      <c r="A88" s="21"/>
      <c r="B88" s="7" t="s">
        <v>63</v>
      </c>
      <c r="C88" s="32"/>
      <c r="D88" s="21"/>
      <c r="E88" s="21"/>
      <c r="F88" s="21"/>
      <c r="G88" s="32"/>
      <c r="H88" s="32"/>
      <c r="I88" s="32"/>
      <c r="J88" s="21"/>
      <c r="K88" s="32"/>
      <c r="L88" s="21"/>
      <c r="M88" s="21"/>
      <c r="N88" s="21"/>
      <c r="O88" s="32"/>
      <c r="P88" s="32"/>
      <c r="Q88" s="32"/>
      <c r="R88" s="21"/>
    </row>
    <row r="89" spans="1:18" ht="12.75" customHeight="1">
      <c r="A89" s="21"/>
      <c r="B89" s="7" t="s">
        <v>81</v>
      </c>
      <c r="C89" s="32"/>
      <c r="D89" s="21"/>
      <c r="E89" s="21"/>
      <c r="F89" s="21"/>
      <c r="G89" s="32"/>
      <c r="H89" s="32"/>
      <c r="I89" s="32"/>
      <c r="J89" s="21"/>
      <c r="K89" s="32"/>
      <c r="L89" s="21"/>
      <c r="M89" s="21"/>
      <c r="N89" s="21"/>
      <c r="O89" s="32"/>
      <c r="P89" s="32"/>
      <c r="Q89" s="32"/>
      <c r="R89" s="21"/>
    </row>
    <row r="90" spans="1:18" ht="12.75" customHeight="1">
      <c r="A90" s="21"/>
      <c r="B90" s="7" t="s">
        <v>82</v>
      </c>
      <c r="C90" s="32"/>
      <c r="D90" s="21"/>
      <c r="E90" s="21"/>
      <c r="F90" s="21"/>
      <c r="G90" s="32"/>
      <c r="H90" s="32"/>
      <c r="I90" s="32"/>
      <c r="J90" s="21"/>
      <c r="K90" s="32"/>
      <c r="L90" s="21"/>
      <c r="M90" s="21"/>
      <c r="N90" s="21"/>
      <c r="O90" s="32"/>
      <c r="P90" s="32"/>
      <c r="Q90" s="32"/>
      <c r="R90" s="21"/>
    </row>
    <row r="91" spans="1:18" ht="12.75" customHeight="1">
      <c r="A91" s="21"/>
      <c r="B91" s="7" t="s">
        <v>83</v>
      </c>
      <c r="C91" s="32"/>
      <c r="D91" s="21"/>
      <c r="E91" s="21"/>
      <c r="F91" s="21"/>
      <c r="G91" s="32"/>
      <c r="H91" s="32"/>
      <c r="I91" s="32"/>
      <c r="J91" s="21"/>
      <c r="K91" s="32"/>
      <c r="L91" s="21"/>
      <c r="M91" s="21"/>
      <c r="N91" s="21"/>
      <c r="O91" s="32"/>
      <c r="P91" s="32"/>
      <c r="Q91" s="32"/>
      <c r="R91" s="21"/>
    </row>
    <row r="92" spans="1:18" ht="12.75" customHeight="1" thickBot="1">
      <c r="A92" s="22"/>
      <c r="B92" s="10" t="s">
        <v>84</v>
      </c>
      <c r="C92" s="33"/>
      <c r="D92" s="22"/>
      <c r="E92" s="22"/>
      <c r="F92" s="22"/>
      <c r="G92" s="33"/>
      <c r="H92" s="33"/>
      <c r="I92" s="33"/>
      <c r="J92" s="22"/>
      <c r="K92" s="33"/>
      <c r="L92" s="22"/>
      <c r="M92" s="22"/>
      <c r="N92" s="22"/>
      <c r="O92" s="33"/>
      <c r="P92" s="33"/>
      <c r="Q92" s="33"/>
      <c r="R92" s="22"/>
    </row>
    <row r="93" spans="1:18" ht="12.75" customHeight="1">
      <c r="A93" s="14" t="s">
        <v>56</v>
      </c>
      <c r="B93" s="16"/>
      <c r="C93" s="31">
        <f aca="true" t="shared" si="2" ref="C93:R93">C87+C70</f>
        <v>82117195.26</v>
      </c>
      <c r="D93" s="31">
        <f t="shared" si="2"/>
        <v>59240789</v>
      </c>
      <c r="E93" s="20">
        <f t="shared" si="2"/>
        <v>29065101.26</v>
      </c>
      <c r="F93" s="20">
        <f t="shared" si="2"/>
        <v>6236847</v>
      </c>
      <c r="G93" s="31">
        <f t="shared" si="2"/>
        <v>48152</v>
      </c>
      <c r="H93" s="20">
        <f t="shared" si="2"/>
        <v>0</v>
      </c>
      <c r="I93" s="31">
        <f t="shared" si="2"/>
        <v>53003942</v>
      </c>
      <c r="J93" s="20">
        <f t="shared" si="2"/>
        <v>53003942</v>
      </c>
      <c r="K93" s="31">
        <f t="shared" si="2"/>
        <v>82495631.53999999</v>
      </c>
      <c r="L93" s="31">
        <f t="shared" si="2"/>
        <v>56941996</v>
      </c>
      <c r="M93" s="31">
        <f t="shared" si="2"/>
        <v>28283600</v>
      </c>
      <c r="N93" s="20">
        <f t="shared" si="2"/>
        <v>3938054</v>
      </c>
      <c r="O93" s="31">
        <f t="shared" si="2"/>
        <v>1208089.54</v>
      </c>
      <c r="P93" s="20">
        <f t="shared" si="2"/>
        <v>0</v>
      </c>
      <c r="Q93" s="31">
        <f t="shared" si="2"/>
        <v>53003942</v>
      </c>
      <c r="R93" s="20">
        <f t="shared" si="2"/>
        <v>53003942</v>
      </c>
    </row>
    <row r="94" spans="1:18" ht="12.75" customHeight="1">
      <c r="A94" s="23" t="s">
        <v>85</v>
      </c>
      <c r="B94" s="24"/>
      <c r="C94" s="32"/>
      <c r="D94" s="32"/>
      <c r="E94" s="21"/>
      <c r="F94" s="21"/>
      <c r="G94" s="32"/>
      <c r="H94" s="21"/>
      <c r="I94" s="32"/>
      <c r="J94" s="21"/>
      <c r="K94" s="32"/>
      <c r="L94" s="32"/>
      <c r="M94" s="32"/>
      <c r="N94" s="21"/>
      <c r="O94" s="32"/>
      <c r="P94" s="21"/>
      <c r="Q94" s="32"/>
      <c r="R94" s="21"/>
    </row>
    <row r="95" spans="1:18" ht="12.75" customHeight="1">
      <c r="A95" s="23" t="s">
        <v>86</v>
      </c>
      <c r="B95" s="24"/>
      <c r="C95" s="32"/>
      <c r="D95" s="32"/>
      <c r="E95" s="21"/>
      <c r="F95" s="21"/>
      <c r="G95" s="32"/>
      <c r="H95" s="21"/>
      <c r="I95" s="32"/>
      <c r="J95" s="21"/>
      <c r="K95" s="32"/>
      <c r="L95" s="32"/>
      <c r="M95" s="32"/>
      <c r="N95" s="21"/>
      <c r="O95" s="32"/>
      <c r="P95" s="21"/>
      <c r="Q95" s="32"/>
      <c r="R95" s="21"/>
    </row>
    <row r="96" spans="1:18" ht="12.75" customHeight="1" thickBot="1">
      <c r="A96" s="17" t="s">
        <v>87</v>
      </c>
      <c r="B96" s="19"/>
      <c r="C96" s="33"/>
      <c r="D96" s="33"/>
      <c r="E96" s="22"/>
      <c r="F96" s="22"/>
      <c r="G96" s="33"/>
      <c r="H96" s="22"/>
      <c r="I96" s="33"/>
      <c r="J96" s="22"/>
      <c r="K96" s="33"/>
      <c r="L96" s="33"/>
      <c r="M96" s="33"/>
      <c r="N96" s="22"/>
      <c r="O96" s="33"/>
      <c r="P96" s="22"/>
      <c r="Q96" s="33"/>
      <c r="R96" s="22"/>
    </row>
    <row r="97" spans="1:18" ht="12.75" customHeight="1">
      <c r="A97" s="14" t="s">
        <v>88</v>
      </c>
      <c r="B97" s="16"/>
      <c r="C97" s="31">
        <f>C29+C39+C47+C54+C70+C87</f>
        <v>84769872.26</v>
      </c>
      <c r="D97" s="31">
        <f>D29+D39+D47+D54+D70+D87</f>
        <v>61893466</v>
      </c>
      <c r="E97" s="20">
        <f aca="true" t="shared" si="3" ref="E97:J97">E29+E39+E47+E54+E70+E87</f>
        <v>29065101.26</v>
      </c>
      <c r="F97" s="20">
        <f t="shared" si="3"/>
        <v>6236847</v>
      </c>
      <c r="G97" s="31">
        <f t="shared" si="3"/>
        <v>48152</v>
      </c>
      <c r="H97" s="20">
        <f t="shared" si="3"/>
        <v>0</v>
      </c>
      <c r="I97" s="20">
        <f t="shared" si="3"/>
        <v>55656619</v>
      </c>
      <c r="J97" s="20">
        <f t="shared" si="3"/>
        <v>55656619</v>
      </c>
      <c r="K97" s="31">
        <f aca="true" t="shared" si="4" ref="K97:R97">K29+K39+K47+K54+K70+K87</f>
        <v>85148308.53999999</v>
      </c>
      <c r="L97" s="31">
        <f>L29+L39+L47+L54+L70+L87</f>
        <v>59594673</v>
      </c>
      <c r="M97" s="31">
        <f t="shared" si="4"/>
        <v>28283600</v>
      </c>
      <c r="N97" s="20">
        <f t="shared" si="4"/>
        <v>3938054</v>
      </c>
      <c r="O97" s="31">
        <f t="shared" si="4"/>
        <v>1208089.54</v>
      </c>
      <c r="P97" s="20">
        <f t="shared" si="4"/>
        <v>0</v>
      </c>
      <c r="Q97" s="20">
        <f t="shared" si="4"/>
        <v>55656619</v>
      </c>
      <c r="R97" s="20">
        <f t="shared" si="4"/>
        <v>55656619</v>
      </c>
    </row>
    <row r="98" spans="1:18" ht="12.75" customHeight="1">
      <c r="A98" s="23" t="s">
        <v>89</v>
      </c>
      <c r="B98" s="24"/>
      <c r="C98" s="32"/>
      <c r="D98" s="32"/>
      <c r="E98" s="21"/>
      <c r="F98" s="21"/>
      <c r="G98" s="32"/>
      <c r="H98" s="21"/>
      <c r="I98" s="21"/>
      <c r="J98" s="21"/>
      <c r="K98" s="32"/>
      <c r="L98" s="32"/>
      <c r="M98" s="32"/>
      <c r="N98" s="21"/>
      <c r="O98" s="32"/>
      <c r="P98" s="21"/>
      <c r="Q98" s="21"/>
      <c r="R98" s="21"/>
    </row>
    <row r="99" spans="1:18" ht="12.75" customHeight="1">
      <c r="A99" s="23" t="s">
        <v>85</v>
      </c>
      <c r="B99" s="24"/>
      <c r="C99" s="32"/>
      <c r="D99" s="32"/>
      <c r="E99" s="21"/>
      <c r="F99" s="21"/>
      <c r="G99" s="32"/>
      <c r="H99" s="21"/>
      <c r="I99" s="21"/>
      <c r="J99" s="21"/>
      <c r="K99" s="32"/>
      <c r="L99" s="32"/>
      <c r="M99" s="32"/>
      <c r="N99" s="21"/>
      <c r="O99" s="32"/>
      <c r="P99" s="21"/>
      <c r="Q99" s="21"/>
      <c r="R99" s="21"/>
    </row>
    <row r="100" spans="1:18" ht="12.75" customHeight="1">
      <c r="A100" s="23" t="s">
        <v>86</v>
      </c>
      <c r="B100" s="24"/>
      <c r="C100" s="32"/>
      <c r="D100" s="32"/>
      <c r="E100" s="21"/>
      <c r="F100" s="21"/>
      <c r="G100" s="32"/>
      <c r="H100" s="21"/>
      <c r="I100" s="21"/>
      <c r="J100" s="21"/>
      <c r="K100" s="32"/>
      <c r="L100" s="32"/>
      <c r="M100" s="32"/>
      <c r="N100" s="21"/>
      <c r="O100" s="32"/>
      <c r="P100" s="21"/>
      <c r="Q100" s="21"/>
      <c r="R100" s="21"/>
    </row>
    <row r="101" spans="1:18" ht="12.75" customHeight="1">
      <c r="A101" s="23" t="s">
        <v>90</v>
      </c>
      <c r="B101" s="24"/>
      <c r="C101" s="32"/>
      <c r="D101" s="32"/>
      <c r="E101" s="21"/>
      <c r="F101" s="21"/>
      <c r="G101" s="32"/>
      <c r="H101" s="21"/>
      <c r="I101" s="21"/>
      <c r="J101" s="21"/>
      <c r="K101" s="32"/>
      <c r="L101" s="32"/>
      <c r="M101" s="32"/>
      <c r="N101" s="21"/>
      <c r="O101" s="32"/>
      <c r="P101" s="21"/>
      <c r="Q101" s="21"/>
      <c r="R101" s="21"/>
    </row>
    <row r="102" spans="1:18" ht="12.75" customHeight="1" thickBot="1">
      <c r="A102" s="17" t="s">
        <v>91</v>
      </c>
      <c r="B102" s="19"/>
      <c r="C102" s="33"/>
      <c r="D102" s="33"/>
      <c r="E102" s="22"/>
      <c r="F102" s="22"/>
      <c r="G102" s="33"/>
      <c r="H102" s="22"/>
      <c r="I102" s="22"/>
      <c r="J102" s="22"/>
      <c r="K102" s="33"/>
      <c r="L102" s="33"/>
      <c r="M102" s="33"/>
      <c r="N102" s="22"/>
      <c r="O102" s="33"/>
      <c r="P102" s="22"/>
      <c r="Q102" s="22"/>
      <c r="R102" s="22"/>
    </row>
    <row r="104" ht="12.75">
      <c r="K104" s="13"/>
    </row>
    <row r="105" ht="12.75">
      <c r="F105" t="s">
        <v>98</v>
      </c>
    </row>
    <row r="106" ht="12.75">
      <c r="F106" t="s">
        <v>99</v>
      </c>
    </row>
    <row r="107" spans="6:12" ht="12.75">
      <c r="F107" t="s">
        <v>100</v>
      </c>
      <c r="L107" t="s">
        <v>103</v>
      </c>
    </row>
  </sheetData>
  <sheetProtection/>
  <mergeCells count="503">
    <mergeCell ref="Q97:Q102"/>
    <mergeCell ref="R97:R102"/>
    <mergeCell ref="A98:B98"/>
    <mergeCell ref="A99:B99"/>
    <mergeCell ref="A100:B100"/>
    <mergeCell ref="A101:B101"/>
    <mergeCell ref="A102:B102"/>
    <mergeCell ref="K97:K102"/>
    <mergeCell ref="L97:L102"/>
    <mergeCell ref="M97:M102"/>
    <mergeCell ref="N97:N102"/>
    <mergeCell ref="O97:O102"/>
    <mergeCell ref="P97:P102"/>
    <mergeCell ref="E97:E102"/>
    <mergeCell ref="F97:F102"/>
    <mergeCell ref="G97:G102"/>
    <mergeCell ref="H97:H102"/>
    <mergeCell ref="I97:I102"/>
    <mergeCell ref="J97:J102"/>
    <mergeCell ref="A94:B94"/>
    <mergeCell ref="A95:B95"/>
    <mergeCell ref="A96:B96"/>
    <mergeCell ref="A97:B97"/>
    <mergeCell ref="C97:C102"/>
    <mergeCell ref="D97:D102"/>
    <mergeCell ref="M93:M96"/>
    <mergeCell ref="N93:N96"/>
    <mergeCell ref="O93:O96"/>
    <mergeCell ref="P93:P96"/>
    <mergeCell ref="Q93:Q96"/>
    <mergeCell ref="R93:R96"/>
    <mergeCell ref="G93:G96"/>
    <mergeCell ref="H93:H96"/>
    <mergeCell ref="I93:I96"/>
    <mergeCell ref="J93:J96"/>
    <mergeCell ref="K93:K96"/>
    <mergeCell ref="L93:L96"/>
    <mergeCell ref="N87:N92"/>
    <mergeCell ref="O87:O92"/>
    <mergeCell ref="P87:P92"/>
    <mergeCell ref="Q87:Q92"/>
    <mergeCell ref="R87:R92"/>
    <mergeCell ref="A93:B93"/>
    <mergeCell ref="C93:C96"/>
    <mergeCell ref="D93:D96"/>
    <mergeCell ref="E93:E96"/>
    <mergeCell ref="F93:F96"/>
    <mergeCell ref="H87:H92"/>
    <mergeCell ref="I87:I92"/>
    <mergeCell ref="J87:J92"/>
    <mergeCell ref="K87:K92"/>
    <mergeCell ref="L87:L92"/>
    <mergeCell ref="M87:M92"/>
    <mergeCell ref="A87:A92"/>
    <mergeCell ref="C87:C92"/>
    <mergeCell ref="D87:D92"/>
    <mergeCell ref="E87:E92"/>
    <mergeCell ref="F87:F92"/>
    <mergeCell ref="G87:G92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N83:N84"/>
    <mergeCell ref="O83:O84"/>
    <mergeCell ref="P83:P84"/>
    <mergeCell ref="Q83:Q84"/>
    <mergeCell ref="R83:R84"/>
    <mergeCell ref="A85:A86"/>
    <mergeCell ref="C85:C86"/>
    <mergeCell ref="D85:D86"/>
    <mergeCell ref="E85:E86"/>
    <mergeCell ref="F85:F86"/>
    <mergeCell ref="H83:H84"/>
    <mergeCell ref="I83:I84"/>
    <mergeCell ref="J83:J84"/>
    <mergeCell ref="K83:K84"/>
    <mergeCell ref="L83:L84"/>
    <mergeCell ref="M83:M84"/>
    <mergeCell ref="A83:A84"/>
    <mergeCell ref="C83:C84"/>
    <mergeCell ref="D83:D84"/>
    <mergeCell ref="E83:E84"/>
    <mergeCell ref="F83:F84"/>
    <mergeCell ref="G83:G84"/>
    <mergeCell ref="M79:M82"/>
    <mergeCell ref="N79:N82"/>
    <mergeCell ref="O79:O82"/>
    <mergeCell ref="P79:P82"/>
    <mergeCell ref="Q79:Q82"/>
    <mergeCell ref="R79:R82"/>
    <mergeCell ref="G79:G82"/>
    <mergeCell ref="H79:H82"/>
    <mergeCell ref="I79:I82"/>
    <mergeCell ref="J79:J82"/>
    <mergeCell ref="K79:K82"/>
    <mergeCell ref="L79:L82"/>
    <mergeCell ref="N77:N78"/>
    <mergeCell ref="O77:O78"/>
    <mergeCell ref="P77:P78"/>
    <mergeCell ref="Q77:Q78"/>
    <mergeCell ref="R77:R78"/>
    <mergeCell ref="A79:A82"/>
    <mergeCell ref="C79:C82"/>
    <mergeCell ref="D79:D82"/>
    <mergeCell ref="E79:E82"/>
    <mergeCell ref="F79:F82"/>
    <mergeCell ref="H77:H78"/>
    <mergeCell ref="I77:I78"/>
    <mergeCell ref="J77:J78"/>
    <mergeCell ref="K77:K78"/>
    <mergeCell ref="L77:L78"/>
    <mergeCell ref="M77:M78"/>
    <mergeCell ref="A77:A78"/>
    <mergeCell ref="C77:C78"/>
    <mergeCell ref="D77:D78"/>
    <mergeCell ref="E77:E78"/>
    <mergeCell ref="F77:F78"/>
    <mergeCell ref="G77:G78"/>
    <mergeCell ref="M74:M76"/>
    <mergeCell ref="N74:N76"/>
    <mergeCell ref="O74:O76"/>
    <mergeCell ref="P74:P76"/>
    <mergeCell ref="Q74:Q76"/>
    <mergeCell ref="R74:R76"/>
    <mergeCell ref="G74:G76"/>
    <mergeCell ref="H74:H76"/>
    <mergeCell ref="I74:I76"/>
    <mergeCell ref="J74:J76"/>
    <mergeCell ref="K74:K76"/>
    <mergeCell ref="L74:L76"/>
    <mergeCell ref="N70:N72"/>
    <mergeCell ref="O70:O72"/>
    <mergeCell ref="P70:P72"/>
    <mergeCell ref="Q70:Q72"/>
    <mergeCell ref="R70:R72"/>
    <mergeCell ref="A74:A76"/>
    <mergeCell ref="C74:C76"/>
    <mergeCell ref="D74:D76"/>
    <mergeCell ref="E74:E76"/>
    <mergeCell ref="F74:F76"/>
    <mergeCell ref="H70:H72"/>
    <mergeCell ref="I70:I72"/>
    <mergeCell ref="J70:J72"/>
    <mergeCell ref="K70:K72"/>
    <mergeCell ref="L70:L72"/>
    <mergeCell ref="M70:M72"/>
    <mergeCell ref="A70:A72"/>
    <mergeCell ref="C70:C72"/>
    <mergeCell ref="D70:D72"/>
    <mergeCell ref="E70:E72"/>
    <mergeCell ref="F70:F72"/>
    <mergeCell ref="G70:G72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N66:N67"/>
    <mergeCell ref="O66:O67"/>
    <mergeCell ref="P66:P67"/>
    <mergeCell ref="Q66:Q67"/>
    <mergeCell ref="R66:R67"/>
    <mergeCell ref="A68:A69"/>
    <mergeCell ref="C68:C69"/>
    <mergeCell ref="D68:D69"/>
    <mergeCell ref="E68:E69"/>
    <mergeCell ref="F68:F69"/>
    <mergeCell ref="H66:H67"/>
    <mergeCell ref="I66:I67"/>
    <mergeCell ref="J66:J67"/>
    <mergeCell ref="K66:K67"/>
    <mergeCell ref="L66:L67"/>
    <mergeCell ref="M66:M67"/>
    <mergeCell ref="A66:A67"/>
    <mergeCell ref="C66:C67"/>
    <mergeCell ref="D66:D67"/>
    <mergeCell ref="E66:E67"/>
    <mergeCell ref="F66:F67"/>
    <mergeCell ref="G66:G67"/>
    <mergeCell ref="N62:N64"/>
    <mergeCell ref="O62:O64"/>
    <mergeCell ref="P62:P64"/>
    <mergeCell ref="Q62:Q64"/>
    <mergeCell ref="R62:R64"/>
    <mergeCell ref="A63:B63"/>
    <mergeCell ref="A64:B64"/>
    <mergeCell ref="H62:H64"/>
    <mergeCell ref="I62:I64"/>
    <mergeCell ref="J62:J64"/>
    <mergeCell ref="K62:K64"/>
    <mergeCell ref="L62:L64"/>
    <mergeCell ref="M62:M64"/>
    <mergeCell ref="A62:B62"/>
    <mergeCell ref="C62:C64"/>
    <mergeCell ref="D62:D64"/>
    <mergeCell ref="E62:E64"/>
    <mergeCell ref="F62:F64"/>
    <mergeCell ref="G62:G64"/>
    <mergeCell ref="M60:M61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K60:K61"/>
    <mergeCell ref="L60:L61"/>
    <mergeCell ref="N58:N59"/>
    <mergeCell ref="O58:O59"/>
    <mergeCell ref="P58:P59"/>
    <mergeCell ref="Q58:Q59"/>
    <mergeCell ref="R58:R59"/>
    <mergeCell ref="A60:A61"/>
    <mergeCell ref="C60:C61"/>
    <mergeCell ref="D60:D61"/>
    <mergeCell ref="E60:E61"/>
    <mergeCell ref="F60:F61"/>
    <mergeCell ref="H58:H59"/>
    <mergeCell ref="I58:I59"/>
    <mergeCell ref="J58:J59"/>
    <mergeCell ref="K58:K59"/>
    <mergeCell ref="L58:L59"/>
    <mergeCell ref="M58:M59"/>
    <mergeCell ref="A58:A59"/>
    <mergeCell ref="C58:C59"/>
    <mergeCell ref="D58:D59"/>
    <mergeCell ref="E58:E59"/>
    <mergeCell ref="F58:F59"/>
    <mergeCell ref="G58:G59"/>
    <mergeCell ref="M54:M56"/>
    <mergeCell ref="N54:N56"/>
    <mergeCell ref="O54:O56"/>
    <mergeCell ref="P54:P56"/>
    <mergeCell ref="Q54:Q56"/>
    <mergeCell ref="R54:R56"/>
    <mergeCell ref="G54:G56"/>
    <mergeCell ref="H54:H56"/>
    <mergeCell ref="I54:I56"/>
    <mergeCell ref="J54:J56"/>
    <mergeCell ref="K54:K56"/>
    <mergeCell ref="L54:L56"/>
    <mergeCell ref="N52:N53"/>
    <mergeCell ref="O52:O53"/>
    <mergeCell ref="P52:P53"/>
    <mergeCell ref="Q52:Q53"/>
    <mergeCell ref="R52:R53"/>
    <mergeCell ref="A54:A56"/>
    <mergeCell ref="C54:C56"/>
    <mergeCell ref="D54:D56"/>
    <mergeCell ref="E54:E56"/>
    <mergeCell ref="F54:F56"/>
    <mergeCell ref="H52:H53"/>
    <mergeCell ref="I52:I53"/>
    <mergeCell ref="J52:J53"/>
    <mergeCell ref="K52:K53"/>
    <mergeCell ref="L52:L53"/>
    <mergeCell ref="M52:M53"/>
    <mergeCell ref="A52:A53"/>
    <mergeCell ref="C52:C53"/>
    <mergeCell ref="D52:D53"/>
    <mergeCell ref="E52:E53"/>
    <mergeCell ref="F52:F53"/>
    <mergeCell ref="G52:G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N47:N48"/>
    <mergeCell ref="O47:O48"/>
    <mergeCell ref="P47:P48"/>
    <mergeCell ref="Q47:Q48"/>
    <mergeCell ref="R47:R48"/>
    <mergeCell ref="A50:A51"/>
    <mergeCell ref="C50:C51"/>
    <mergeCell ref="D50:D51"/>
    <mergeCell ref="E50:E51"/>
    <mergeCell ref="F50:F51"/>
    <mergeCell ref="H47:H48"/>
    <mergeCell ref="I47:I48"/>
    <mergeCell ref="J47:J48"/>
    <mergeCell ref="K47:K48"/>
    <mergeCell ref="L47:L48"/>
    <mergeCell ref="M47:M48"/>
    <mergeCell ref="A47:A48"/>
    <mergeCell ref="C47:C48"/>
    <mergeCell ref="D47:D48"/>
    <mergeCell ref="E47:E48"/>
    <mergeCell ref="F47:F48"/>
    <mergeCell ref="G47:G48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N43:N44"/>
    <mergeCell ref="O43:O44"/>
    <mergeCell ref="P43:P44"/>
    <mergeCell ref="Q43:Q44"/>
    <mergeCell ref="R43:R44"/>
    <mergeCell ref="A45:A46"/>
    <mergeCell ref="C45:C46"/>
    <mergeCell ref="D45:D46"/>
    <mergeCell ref="E45:E46"/>
    <mergeCell ref="F45:F46"/>
    <mergeCell ref="H43:H44"/>
    <mergeCell ref="I43:I44"/>
    <mergeCell ref="J43:J44"/>
    <mergeCell ref="K43:K44"/>
    <mergeCell ref="L43:L44"/>
    <mergeCell ref="M43:M44"/>
    <mergeCell ref="A43:A44"/>
    <mergeCell ref="C43:C44"/>
    <mergeCell ref="D43:D44"/>
    <mergeCell ref="E43:E44"/>
    <mergeCell ref="F43:F44"/>
    <mergeCell ref="G43:G44"/>
    <mergeCell ref="M39:M41"/>
    <mergeCell ref="N39:N41"/>
    <mergeCell ref="O39:O41"/>
    <mergeCell ref="P39:P41"/>
    <mergeCell ref="Q39:Q41"/>
    <mergeCell ref="R39:R41"/>
    <mergeCell ref="G39:G41"/>
    <mergeCell ref="H39:H41"/>
    <mergeCell ref="I39:I41"/>
    <mergeCell ref="J39:J41"/>
    <mergeCell ref="K39:K41"/>
    <mergeCell ref="L39:L41"/>
    <mergeCell ref="N37:N38"/>
    <mergeCell ref="O37:O38"/>
    <mergeCell ref="P37:P38"/>
    <mergeCell ref="Q37:Q38"/>
    <mergeCell ref="R37:R38"/>
    <mergeCell ref="A39:A41"/>
    <mergeCell ref="C39:C41"/>
    <mergeCell ref="D39:D41"/>
    <mergeCell ref="E39:E41"/>
    <mergeCell ref="F39:F41"/>
    <mergeCell ref="H37:H38"/>
    <mergeCell ref="I37:I38"/>
    <mergeCell ref="J37:J38"/>
    <mergeCell ref="K37:K38"/>
    <mergeCell ref="L37:L38"/>
    <mergeCell ref="M37:M38"/>
    <mergeCell ref="A37:A38"/>
    <mergeCell ref="C37:C38"/>
    <mergeCell ref="D37:D38"/>
    <mergeCell ref="E37:E38"/>
    <mergeCell ref="F37:F38"/>
    <mergeCell ref="G37:G38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N29:N33"/>
    <mergeCell ref="O29:O33"/>
    <mergeCell ref="P29:P33"/>
    <mergeCell ref="Q29:Q33"/>
    <mergeCell ref="R29:R33"/>
    <mergeCell ref="A35:A36"/>
    <mergeCell ref="C35:C36"/>
    <mergeCell ref="D35:D36"/>
    <mergeCell ref="E35:E36"/>
    <mergeCell ref="F35:F36"/>
    <mergeCell ref="H29:H33"/>
    <mergeCell ref="I29:I33"/>
    <mergeCell ref="J29:J33"/>
    <mergeCell ref="K29:K33"/>
    <mergeCell ref="L29:L33"/>
    <mergeCell ref="M29:M33"/>
    <mergeCell ref="A29:A33"/>
    <mergeCell ref="C29:C33"/>
    <mergeCell ref="D29:D33"/>
    <mergeCell ref="E29:E33"/>
    <mergeCell ref="F29:F33"/>
    <mergeCell ref="G29:G33"/>
    <mergeCell ref="E23:E27"/>
    <mergeCell ref="G23:G27"/>
    <mergeCell ref="I23:I27"/>
    <mergeCell ref="M23:M27"/>
    <mergeCell ref="O23:O27"/>
    <mergeCell ref="Q23:Q27"/>
    <mergeCell ref="E22:F22"/>
    <mergeCell ref="G22:H22"/>
    <mergeCell ref="I22:J22"/>
    <mergeCell ref="M22:N22"/>
    <mergeCell ref="O22:P22"/>
    <mergeCell ref="Q22:R22"/>
    <mergeCell ref="E21:F21"/>
    <mergeCell ref="G21:H21"/>
    <mergeCell ref="I21:J21"/>
    <mergeCell ref="M21:N21"/>
    <mergeCell ref="O21:P21"/>
    <mergeCell ref="Q21:R21"/>
    <mergeCell ref="E20:F20"/>
    <mergeCell ref="G20:H20"/>
    <mergeCell ref="I20:J20"/>
    <mergeCell ref="M20:N20"/>
    <mergeCell ref="O20:P20"/>
    <mergeCell ref="Q20:R20"/>
    <mergeCell ref="E19:F19"/>
    <mergeCell ref="G19:H19"/>
    <mergeCell ref="I19:J19"/>
    <mergeCell ref="M19:N19"/>
    <mergeCell ref="O19:P19"/>
    <mergeCell ref="Q19:R19"/>
    <mergeCell ref="E18:F18"/>
    <mergeCell ref="G18:H18"/>
    <mergeCell ref="I18:J18"/>
    <mergeCell ref="M18:N18"/>
    <mergeCell ref="O18:P18"/>
    <mergeCell ref="Q18:R18"/>
    <mergeCell ref="E17:F17"/>
    <mergeCell ref="G17:H17"/>
    <mergeCell ref="I17:J17"/>
    <mergeCell ref="M17:N17"/>
    <mergeCell ref="O17:P17"/>
    <mergeCell ref="Q17:R17"/>
    <mergeCell ref="E16:F16"/>
    <mergeCell ref="G16:H16"/>
    <mergeCell ref="I16:J16"/>
    <mergeCell ref="M16:N16"/>
    <mergeCell ref="O16:P16"/>
    <mergeCell ref="Q16:R16"/>
    <mergeCell ref="E15:F15"/>
    <mergeCell ref="G15:H15"/>
    <mergeCell ref="I15:J15"/>
    <mergeCell ref="M15:N15"/>
    <mergeCell ref="O15:P15"/>
    <mergeCell ref="Q15:R15"/>
    <mergeCell ref="E14:F14"/>
    <mergeCell ref="G14:H14"/>
    <mergeCell ref="I14:J14"/>
    <mergeCell ref="M14:N14"/>
    <mergeCell ref="O14:P14"/>
    <mergeCell ref="Q14:R14"/>
    <mergeCell ref="M12:N12"/>
    <mergeCell ref="O12:P12"/>
    <mergeCell ref="Q12:R12"/>
    <mergeCell ref="E13:F13"/>
    <mergeCell ref="G13:H13"/>
    <mergeCell ref="I13:J13"/>
    <mergeCell ref="M13:N13"/>
    <mergeCell ref="O13:P13"/>
    <mergeCell ref="Q13:R13"/>
    <mergeCell ref="A9:R9"/>
    <mergeCell ref="C10:J10"/>
    <mergeCell ref="K10:R10"/>
    <mergeCell ref="C11:J11"/>
    <mergeCell ref="K11:R11"/>
    <mergeCell ref="C12:C27"/>
    <mergeCell ref="E12:F12"/>
    <mergeCell ref="G12:H12"/>
    <mergeCell ref="I12:J12"/>
    <mergeCell ref="K12:K27"/>
    <mergeCell ref="A2:R2"/>
    <mergeCell ref="A3:R3"/>
    <mergeCell ref="A4:R4"/>
    <mergeCell ref="A5:R5"/>
    <mergeCell ref="A6:R6"/>
    <mergeCell ref="A7:R7"/>
  </mergeCells>
  <printOptions/>
  <pageMargins left="0.7" right="0.7" top="0.75" bottom="0.75" header="0.3" footer="0.3"/>
  <pageSetup horizontalDpi="600" verticalDpi="600" orientation="landscape" paperSize="9" scale="68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2014-02-13T01:01:24Z</cp:lastPrinted>
  <dcterms:created xsi:type="dcterms:W3CDTF">2009-08-10T23:48:12Z</dcterms:created>
  <dcterms:modified xsi:type="dcterms:W3CDTF">2014-02-13T01:09:02Z</dcterms:modified>
  <cp:category/>
  <cp:version/>
  <cp:contentType/>
  <cp:contentStatus/>
</cp:coreProperties>
</file>